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 windowWidth="18195" windowHeight="11835" firstSheet="2" activeTab="7"/>
  </bookViews>
  <sheets>
    <sheet name="Colours in Use" sheetId="4" r:id="rId1"/>
    <sheet name="Colour Styles" sheetId="10" r:id="rId2"/>
    <sheet name="Different 3D" sheetId="6" r:id="rId3"/>
    <sheet name="Structure Count" sheetId="11" r:id="rId4"/>
    <sheet name="Structure List" sheetId="1" r:id="rId5"/>
    <sheet name="Structure colors" sheetId="2" r:id="rId6"/>
    <sheet name="Color Chart" sheetId="3" r:id="rId7"/>
    <sheet name="Color Chart (2)" sheetId="12" r:id="rId8"/>
  </sheets>
  <definedNames>
    <definedName name="_xlnm._FilterDatabase" localSheetId="6" hidden="1">'Color Chart'!$A$2:$N$144</definedName>
    <definedName name="_xlnm._FilterDatabase" localSheetId="7" hidden="1">'Color Chart (2)'!$A$1:$C$143</definedName>
  </definedNames>
  <calcPr calcId="145621"/>
  <pivotCaches>
    <pivotCache cacheId="0" r:id="rId9"/>
    <pivotCache cacheId="1" r:id="rId10"/>
  </pivotCaches>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C146" i="2" l="1"/>
  <c r="C130" i="2"/>
  <c r="C106" i="2"/>
  <c r="C82" i="2"/>
  <c r="C74" i="2"/>
  <c r="C66" i="2"/>
  <c r="C42" i="2"/>
  <c r="C18" i="2"/>
  <c r="C10" i="2"/>
  <c r="C181" i="2"/>
  <c r="C140" i="2"/>
  <c r="C132" i="2"/>
  <c r="C124" i="2"/>
  <c r="C169" i="2"/>
  <c r="C137" i="2"/>
  <c r="C129" i="2"/>
  <c r="C121" i="2"/>
  <c r="C113" i="2"/>
  <c r="C105" i="2"/>
  <c r="C97" i="2"/>
  <c r="C89" i="2"/>
  <c r="C81" i="2"/>
  <c r="C73" i="2"/>
  <c r="C65" i="2"/>
  <c r="C57" i="2"/>
  <c r="C49" i="2"/>
  <c r="C41" i="2"/>
  <c r="C33" i="2"/>
  <c r="C25" i="2"/>
  <c r="C17" i="2"/>
  <c r="C9" i="2"/>
  <c r="C177" i="2"/>
  <c r="C161" i="2"/>
  <c r="C168" i="2"/>
  <c r="C160" i="2"/>
  <c r="C152" i="2"/>
  <c r="C144" i="2"/>
  <c r="C136" i="2"/>
  <c r="C128" i="2"/>
  <c r="C120" i="2"/>
  <c r="C104" i="2"/>
  <c r="C96" i="2"/>
  <c r="C80" i="2"/>
  <c r="C72" i="2"/>
  <c r="C64" i="2"/>
  <c r="C56" i="2"/>
  <c r="C40" i="2"/>
  <c r="C32" i="2"/>
  <c r="C24" i="2"/>
  <c r="C16" i="2"/>
  <c r="C8" i="2"/>
  <c r="C153" i="2"/>
  <c r="C167" i="2"/>
  <c r="C151" i="2"/>
  <c r="C143" i="2"/>
  <c r="C135" i="2"/>
  <c r="C127" i="2"/>
  <c r="C119" i="2"/>
  <c r="C111" i="2"/>
  <c r="C103" i="2"/>
  <c r="C95" i="2"/>
  <c r="C87" i="2"/>
  <c r="C79" i="2"/>
  <c r="C71" i="2"/>
  <c r="C63" i="2"/>
  <c r="C55" i="2"/>
  <c r="C47" i="2"/>
  <c r="C39" i="2"/>
  <c r="C31" i="2"/>
  <c r="C23" i="2"/>
  <c r="C15" i="2"/>
  <c r="C7" i="2"/>
  <c r="C182" i="2"/>
  <c r="C166" i="2"/>
  <c r="C158" i="2"/>
  <c r="C150" i="2"/>
  <c r="C142" i="2"/>
  <c r="C134" i="2"/>
  <c r="C126" i="2"/>
  <c r="C118" i="2"/>
  <c r="C110" i="2"/>
  <c r="C102" i="2"/>
  <c r="C94" i="2"/>
  <c r="C78" i="2"/>
  <c r="C70" i="2"/>
  <c r="C62" i="2"/>
  <c r="C54" i="2"/>
  <c r="C46" i="2"/>
  <c r="C38" i="2"/>
  <c r="C30" i="2"/>
  <c r="C22" i="2"/>
  <c r="C14" i="2"/>
  <c r="C6" i="2"/>
  <c r="C116" i="2"/>
  <c r="C173" i="2"/>
  <c r="C165" i="2"/>
  <c r="C157" i="2"/>
  <c r="C149" i="2"/>
  <c r="C141" i="2"/>
  <c r="C133" i="2"/>
  <c r="C125" i="2"/>
  <c r="C117" i="2"/>
  <c r="C109" i="2"/>
  <c r="C101" i="2"/>
  <c r="C93" i="2"/>
  <c r="C85" i="2"/>
  <c r="C77" i="2"/>
  <c r="C69" i="2"/>
  <c r="C61" i="2"/>
  <c r="C53" i="2"/>
  <c r="C45" i="2"/>
  <c r="C37" i="2"/>
  <c r="C29" i="2"/>
  <c r="C21" i="2"/>
  <c r="C13" i="2"/>
  <c r="C5" i="2"/>
  <c r="C4" i="2"/>
  <c r="C100" i="2"/>
  <c r="C92" i="2"/>
  <c r="C84" i="2"/>
  <c r="C76" i="2"/>
  <c r="C68" i="2"/>
  <c r="C60" i="2"/>
  <c r="C52" i="2"/>
  <c r="C44" i="2"/>
  <c r="C36" i="2"/>
  <c r="C28" i="2"/>
  <c r="C20" i="2"/>
  <c r="C12" i="2"/>
  <c r="C187" i="2"/>
  <c r="C179" i="2"/>
  <c r="C171" i="2"/>
  <c r="C163" i="2"/>
  <c r="C155" i="2"/>
  <c r="C147" i="2"/>
  <c r="C139" i="2"/>
  <c r="C131" i="2"/>
  <c r="C123" i="2"/>
  <c r="C115" i="2"/>
  <c r="C107" i="2"/>
  <c r="C99" i="2"/>
  <c r="C91" i="2"/>
  <c r="C83" i="2"/>
  <c r="C75" i="2"/>
  <c r="C67" i="2"/>
  <c r="C59" i="2"/>
  <c r="C51" i="2"/>
  <c r="C43" i="2"/>
  <c r="C35" i="2"/>
  <c r="C27" i="2"/>
  <c r="C19" i="2"/>
  <c r="C11" i="2"/>
  <c r="C3" i="2"/>
  <c r="C180" i="2"/>
  <c r="C172" i="2"/>
  <c r="C164" i="2"/>
  <c r="C156" i="2"/>
  <c r="C148" i="2"/>
  <c r="C108" i="2"/>
  <c r="C186" i="2"/>
  <c r="C178" i="2"/>
  <c r="C170" i="2"/>
  <c r="C162" i="2"/>
  <c r="C154" i="2"/>
  <c r="C138" i="2"/>
  <c r="C122" i="2"/>
  <c r="C114" i="2"/>
  <c r="C98" i="2"/>
  <c r="C90" i="2"/>
  <c r="C145" i="2"/>
  <c r="C185" i="2"/>
  <c r="C175" i="2"/>
  <c r="C183" i="2"/>
  <c r="C159" i="2"/>
  <c r="C174" i="2"/>
  <c r="C86" i="2"/>
  <c r="C48" i="2"/>
  <c r="C184" i="2"/>
  <c r="C176" i="2"/>
  <c r="C112" i="2"/>
  <c r="C88" i="2"/>
  <c r="C58" i="2"/>
  <c r="C50" i="2"/>
  <c r="C34" i="2"/>
  <c r="C26" i="2"/>
  <c r="D20" i="3"/>
  <c r="D21" i="3"/>
  <c r="D22" i="3"/>
  <c r="D56" i="3"/>
  <c r="D96" i="3"/>
  <c r="D97" i="3"/>
  <c r="D98" i="3"/>
  <c r="D57" i="3"/>
  <c r="M19" i="3"/>
  <c r="K19" i="3"/>
  <c r="J19" i="3"/>
  <c r="H19" i="3"/>
  <c r="M129" i="3"/>
  <c r="K129" i="3"/>
  <c r="J129" i="3"/>
  <c r="H129" i="3"/>
  <c r="M77" i="3"/>
  <c r="K77" i="3"/>
  <c r="J77" i="3"/>
  <c r="H77" i="3"/>
  <c r="M136" i="3"/>
  <c r="K136" i="3"/>
  <c r="J136" i="3"/>
  <c r="H136" i="3"/>
  <c r="M137" i="3"/>
  <c r="K137" i="3"/>
  <c r="J137" i="3"/>
  <c r="H137" i="3"/>
  <c r="M138" i="3"/>
  <c r="K138" i="3"/>
  <c r="J138" i="3"/>
  <c r="H138" i="3"/>
  <c r="M139" i="3"/>
  <c r="K139" i="3"/>
  <c r="J139" i="3"/>
  <c r="H139" i="3"/>
  <c r="M140" i="3"/>
  <c r="K140" i="3"/>
  <c r="J140" i="3"/>
  <c r="H140" i="3"/>
  <c r="M141" i="3"/>
  <c r="K141" i="3"/>
  <c r="J141" i="3"/>
  <c r="H141" i="3"/>
  <c r="M142" i="3"/>
  <c r="K142" i="3"/>
  <c r="J142" i="3"/>
  <c r="H142" i="3"/>
  <c r="M143" i="3"/>
  <c r="K143" i="3"/>
  <c r="J143" i="3"/>
  <c r="H143" i="3"/>
  <c r="M144" i="3"/>
  <c r="K144" i="3"/>
  <c r="J144" i="3"/>
  <c r="I144" i="3" s="1"/>
  <c r="H144" i="3"/>
  <c r="M135" i="3"/>
  <c r="K135" i="3"/>
  <c r="J135" i="3"/>
  <c r="H135" i="3"/>
  <c r="M66" i="3"/>
  <c r="K66" i="3"/>
  <c r="J66" i="3"/>
  <c r="H66" i="3"/>
  <c r="M134" i="3"/>
  <c r="K134" i="3"/>
  <c r="L134" i="3" s="1"/>
  <c r="J134" i="3"/>
  <c r="H134" i="3"/>
  <c r="M65" i="3"/>
  <c r="K65" i="3"/>
  <c r="J65" i="3"/>
  <c r="H65" i="3"/>
  <c r="M34" i="3"/>
  <c r="K34" i="3"/>
  <c r="J34" i="3"/>
  <c r="H34" i="3"/>
  <c r="M33" i="3"/>
  <c r="K33" i="3"/>
  <c r="J33" i="3"/>
  <c r="H33" i="3"/>
  <c r="M133" i="3"/>
  <c r="K133" i="3"/>
  <c r="L133" i="3" s="1"/>
  <c r="J133" i="3"/>
  <c r="H133" i="3"/>
  <c r="M32" i="3"/>
  <c r="K32" i="3"/>
  <c r="J32" i="3"/>
  <c r="H32" i="3"/>
  <c r="M31" i="3"/>
  <c r="K31" i="3"/>
  <c r="J31" i="3"/>
  <c r="H31" i="3"/>
  <c r="M29" i="3"/>
  <c r="K29" i="3"/>
  <c r="J29" i="3"/>
  <c r="H29" i="3"/>
  <c r="M30" i="3"/>
  <c r="K30" i="3"/>
  <c r="J30" i="3"/>
  <c r="H30" i="3"/>
  <c r="M67" i="3"/>
  <c r="K67" i="3"/>
  <c r="J67" i="3"/>
  <c r="H67" i="3"/>
  <c r="M131" i="3"/>
  <c r="K131" i="3"/>
  <c r="J131" i="3"/>
  <c r="H131" i="3"/>
  <c r="M120" i="3"/>
  <c r="K120" i="3"/>
  <c r="J120" i="3"/>
  <c r="H120" i="3"/>
  <c r="M128" i="3"/>
  <c r="K128" i="3"/>
  <c r="J128" i="3"/>
  <c r="H128" i="3"/>
  <c r="M130" i="3"/>
  <c r="K130" i="3"/>
  <c r="J130" i="3"/>
  <c r="H130" i="3"/>
  <c r="M132" i="3"/>
  <c r="K132" i="3"/>
  <c r="J132" i="3"/>
  <c r="H132" i="3"/>
  <c r="M125" i="3"/>
  <c r="K125" i="3"/>
  <c r="J125" i="3"/>
  <c r="H125" i="3"/>
  <c r="M113" i="3"/>
  <c r="K113" i="3"/>
  <c r="L113" i="3" s="1"/>
  <c r="J113" i="3"/>
  <c r="H113" i="3"/>
  <c r="M108" i="3"/>
  <c r="K108" i="3"/>
  <c r="J108" i="3"/>
  <c r="H108" i="3"/>
  <c r="M109" i="3"/>
  <c r="K109" i="3"/>
  <c r="J109" i="3"/>
  <c r="H109" i="3"/>
  <c r="M116" i="3"/>
  <c r="K116" i="3"/>
  <c r="J116" i="3"/>
  <c r="H116" i="3"/>
  <c r="M107" i="3"/>
  <c r="K107" i="3"/>
  <c r="L107" i="3" s="1"/>
  <c r="J107" i="3"/>
  <c r="H107" i="3"/>
  <c r="M106" i="3"/>
  <c r="K106" i="3"/>
  <c r="J106" i="3"/>
  <c r="H106" i="3"/>
  <c r="M94" i="3"/>
  <c r="K94" i="3"/>
  <c r="L94" i="3" s="1"/>
  <c r="J94" i="3"/>
  <c r="H94" i="3"/>
  <c r="M92" i="3"/>
  <c r="K92" i="3"/>
  <c r="J92" i="3"/>
  <c r="H92" i="3"/>
  <c r="M86" i="3"/>
  <c r="K86" i="3"/>
  <c r="J86" i="3"/>
  <c r="H86" i="3"/>
  <c r="M91" i="3"/>
  <c r="K91" i="3"/>
  <c r="J91" i="3"/>
  <c r="H91" i="3"/>
  <c r="M85" i="3"/>
  <c r="K85" i="3"/>
  <c r="J85" i="3"/>
  <c r="H85" i="3"/>
  <c r="M124" i="3"/>
  <c r="K124" i="3"/>
  <c r="J124" i="3"/>
  <c r="H124" i="3"/>
  <c r="M121" i="3"/>
  <c r="K121" i="3"/>
  <c r="J121" i="3"/>
  <c r="H121" i="3"/>
  <c r="M119" i="3"/>
  <c r="K119" i="3"/>
  <c r="J119" i="3"/>
  <c r="H119" i="3"/>
  <c r="M123" i="3"/>
  <c r="K123" i="3"/>
  <c r="L123" i="3" s="1"/>
  <c r="J123" i="3"/>
  <c r="H123" i="3"/>
  <c r="M114" i="3"/>
  <c r="K114" i="3"/>
  <c r="J114" i="3"/>
  <c r="H114" i="3"/>
  <c r="M118" i="3"/>
  <c r="K118" i="3"/>
  <c r="J118" i="3"/>
  <c r="H118" i="3"/>
  <c r="M117" i="3"/>
  <c r="K117" i="3"/>
  <c r="J117" i="3"/>
  <c r="H117" i="3"/>
  <c r="M127" i="3"/>
  <c r="K127" i="3"/>
  <c r="J127" i="3"/>
  <c r="H127" i="3"/>
  <c r="M122" i="3"/>
  <c r="K122" i="3"/>
  <c r="J122" i="3"/>
  <c r="H122" i="3"/>
  <c r="M115" i="3"/>
  <c r="K115" i="3"/>
  <c r="J115" i="3"/>
  <c r="H115" i="3"/>
  <c r="M110" i="3"/>
  <c r="K110" i="3"/>
  <c r="J110" i="3"/>
  <c r="H110" i="3"/>
  <c r="M95" i="3"/>
  <c r="K95" i="3"/>
  <c r="L95" i="3" s="1"/>
  <c r="J95" i="3"/>
  <c r="H95" i="3"/>
  <c r="M82" i="3"/>
  <c r="K82" i="3"/>
  <c r="J82" i="3"/>
  <c r="H82" i="3"/>
  <c r="M99" i="3"/>
  <c r="K99" i="3"/>
  <c r="J99" i="3"/>
  <c r="H99" i="3"/>
  <c r="M84" i="3"/>
  <c r="K84" i="3"/>
  <c r="J84" i="3"/>
  <c r="H84" i="3"/>
  <c r="M100" i="3"/>
  <c r="K100" i="3"/>
  <c r="J100" i="3"/>
  <c r="H100" i="3"/>
  <c r="M76" i="3"/>
  <c r="K76" i="3"/>
  <c r="J76" i="3"/>
  <c r="H76" i="3"/>
  <c r="M103" i="3"/>
  <c r="K103" i="3"/>
  <c r="L103" i="3" s="1"/>
  <c r="J103" i="3"/>
  <c r="H103" i="3"/>
  <c r="M112" i="3"/>
  <c r="K112" i="3"/>
  <c r="J112" i="3"/>
  <c r="H112" i="3"/>
  <c r="M126" i="3"/>
  <c r="K126" i="3"/>
  <c r="J126" i="3"/>
  <c r="H126" i="3"/>
  <c r="M79" i="3"/>
  <c r="K79" i="3"/>
  <c r="J79" i="3"/>
  <c r="H79" i="3"/>
  <c r="M14" i="3"/>
  <c r="K14" i="3"/>
  <c r="J14" i="3"/>
  <c r="H14" i="3"/>
  <c r="M8" i="3"/>
  <c r="K8" i="3"/>
  <c r="J8" i="3"/>
  <c r="H8" i="3"/>
  <c r="M80" i="3"/>
  <c r="K80" i="3"/>
  <c r="J80" i="3"/>
  <c r="H80" i="3"/>
  <c r="M23" i="3"/>
  <c r="K23" i="3"/>
  <c r="J23" i="3"/>
  <c r="H23" i="3"/>
  <c r="M20" i="3"/>
  <c r="K20" i="3"/>
  <c r="J20" i="3"/>
  <c r="H20" i="3"/>
  <c r="M22" i="3"/>
  <c r="K22" i="3"/>
  <c r="J22" i="3"/>
  <c r="H22" i="3"/>
  <c r="M21" i="3"/>
  <c r="K21" i="3"/>
  <c r="J21" i="3"/>
  <c r="H21" i="3"/>
  <c r="M7" i="3"/>
  <c r="K7" i="3"/>
  <c r="J7" i="3"/>
  <c r="H7" i="3"/>
  <c r="M17" i="3"/>
  <c r="K17" i="3"/>
  <c r="J17" i="3"/>
  <c r="H17" i="3"/>
  <c r="M12" i="3"/>
  <c r="K12" i="3"/>
  <c r="J12" i="3"/>
  <c r="H12" i="3"/>
  <c r="M15" i="3"/>
  <c r="K15" i="3"/>
  <c r="J15" i="3"/>
  <c r="H15" i="3"/>
  <c r="M3" i="3"/>
  <c r="K3" i="3"/>
  <c r="J3" i="3"/>
  <c r="H3" i="3"/>
  <c r="M4" i="3"/>
  <c r="K4" i="3"/>
  <c r="J4" i="3"/>
  <c r="H4" i="3"/>
  <c r="M6" i="3"/>
  <c r="K6" i="3"/>
  <c r="J6" i="3"/>
  <c r="H6" i="3"/>
  <c r="M5" i="3"/>
  <c r="K5" i="3"/>
  <c r="J5" i="3"/>
  <c r="H5" i="3"/>
  <c r="M13" i="3"/>
  <c r="K13" i="3"/>
  <c r="J13" i="3"/>
  <c r="H13" i="3"/>
  <c r="M24" i="3"/>
  <c r="K24" i="3"/>
  <c r="J24" i="3"/>
  <c r="H24" i="3"/>
  <c r="M25" i="3"/>
  <c r="K25" i="3"/>
  <c r="J25" i="3"/>
  <c r="H25" i="3"/>
  <c r="M27" i="3"/>
  <c r="K27" i="3"/>
  <c r="J27" i="3"/>
  <c r="H27" i="3"/>
  <c r="M11" i="3"/>
  <c r="K11" i="3"/>
  <c r="J11" i="3"/>
  <c r="H11" i="3"/>
  <c r="M9" i="3"/>
  <c r="K9" i="3"/>
  <c r="J9" i="3"/>
  <c r="H9" i="3"/>
  <c r="M18" i="3"/>
  <c r="K18" i="3"/>
  <c r="J18" i="3"/>
  <c r="H18" i="3"/>
  <c r="M16" i="3"/>
  <c r="K16" i="3"/>
  <c r="J16" i="3"/>
  <c r="H16" i="3"/>
  <c r="M26" i="3"/>
  <c r="K26" i="3"/>
  <c r="J26" i="3"/>
  <c r="H26" i="3"/>
  <c r="M28" i="3"/>
  <c r="K28" i="3"/>
  <c r="J28" i="3"/>
  <c r="H28" i="3"/>
  <c r="M58" i="3"/>
  <c r="K58" i="3"/>
  <c r="J58" i="3"/>
  <c r="H58" i="3"/>
  <c r="M62" i="3"/>
  <c r="K62" i="3"/>
  <c r="J62" i="3"/>
  <c r="H62" i="3"/>
  <c r="M55" i="3"/>
  <c r="K55" i="3"/>
  <c r="J55" i="3"/>
  <c r="H55" i="3"/>
  <c r="M52" i="3"/>
  <c r="K52" i="3"/>
  <c r="J52" i="3"/>
  <c r="H52" i="3"/>
  <c r="M10" i="3"/>
  <c r="K10" i="3"/>
  <c r="J10" i="3"/>
  <c r="H10" i="3"/>
  <c r="M64" i="3"/>
  <c r="K64" i="3"/>
  <c r="J64" i="3"/>
  <c r="H64" i="3"/>
  <c r="M43" i="3"/>
  <c r="K43" i="3"/>
  <c r="J43" i="3"/>
  <c r="H43" i="3"/>
  <c r="M42" i="3"/>
  <c r="K42" i="3"/>
  <c r="J42" i="3"/>
  <c r="H42" i="3"/>
  <c r="M45" i="3"/>
  <c r="K45" i="3"/>
  <c r="J45" i="3"/>
  <c r="H45" i="3"/>
  <c r="M44" i="3"/>
  <c r="K44" i="3"/>
  <c r="J44" i="3"/>
  <c r="H44" i="3"/>
  <c r="M59" i="3"/>
  <c r="K59" i="3"/>
  <c r="J59" i="3"/>
  <c r="H59" i="3"/>
  <c r="M46" i="3"/>
  <c r="K46" i="3"/>
  <c r="J46" i="3"/>
  <c r="H46" i="3"/>
  <c r="M54" i="3"/>
  <c r="K54" i="3"/>
  <c r="J54" i="3"/>
  <c r="H54" i="3"/>
  <c r="M57" i="3"/>
  <c r="K57" i="3"/>
  <c r="J57" i="3"/>
  <c r="H57" i="3"/>
  <c r="M53" i="3"/>
  <c r="K53" i="3"/>
  <c r="J53" i="3"/>
  <c r="H53" i="3"/>
  <c r="M40" i="3"/>
  <c r="K40" i="3"/>
  <c r="J40" i="3"/>
  <c r="H40" i="3"/>
  <c r="M41" i="3"/>
  <c r="K41" i="3"/>
  <c r="J41" i="3"/>
  <c r="H41" i="3"/>
  <c r="M63" i="3"/>
  <c r="K63" i="3"/>
  <c r="J63" i="3"/>
  <c r="H63" i="3"/>
  <c r="M61" i="3"/>
  <c r="K61" i="3"/>
  <c r="J61" i="3"/>
  <c r="H61" i="3"/>
  <c r="M60" i="3"/>
  <c r="K60" i="3"/>
  <c r="J60" i="3"/>
  <c r="H60" i="3"/>
  <c r="M48" i="3"/>
  <c r="K48" i="3"/>
  <c r="J48" i="3"/>
  <c r="H48" i="3"/>
  <c r="M35" i="3"/>
  <c r="K35" i="3"/>
  <c r="J35" i="3"/>
  <c r="H35" i="3"/>
  <c r="M50" i="3"/>
  <c r="K50" i="3"/>
  <c r="J50" i="3"/>
  <c r="H50" i="3"/>
  <c r="M36" i="3"/>
  <c r="K36" i="3"/>
  <c r="J36" i="3"/>
  <c r="H36" i="3"/>
  <c r="M37" i="3"/>
  <c r="K37" i="3"/>
  <c r="J37" i="3"/>
  <c r="H37" i="3"/>
  <c r="M47" i="3"/>
  <c r="K47" i="3"/>
  <c r="J47" i="3"/>
  <c r="H47" i="3"/>
  <c r="M39" i="3"/>
  <c r="K39" i="3"/>
  <c r="J39" i="3"/>
  <c r="H39" i="3"/>
  <c r="M38" i="3"/>
  <c r="K38" i="3"/>
  <c r="J38" i="3"/>
  <c r="H38" i="3"/>
  <c r="M51" i="3"/>
  <c r="K51" i="3"/>
  <c r="J51" i="3"/>
  <c r="H51" i="3"/>
  <c r="M56" i="3"/>
  <c r="K56" i="3"/>
  <c r="J56" i="3"/>
  <c r="H56" i="3"/>
  <c r="M49" i="3"/>
  <c r="K49" i="3"/>
  <c r="J49" i="3"/>
  <c r="H49" i="3"/>
  <c r="M75" i="3"/>
  <c r="K75" i="3"/>
  <c r="J75" i="3"/>
  <c r="H75" i="3"/>
  <c r="M78" i="3"/>
  <c r="K78" i="3"/>
  <c r="J78" i="3"/>
  <c r="H78" i="3"/>
  <c r="M105" i="3"/>
  <c r="K105" i="3"/>
  <c r="J105" i="3"/>
  <c r="H105" i="3"/>
  <c r="M104" i="3"/>
  <c r="K104" i="3"/>
  <c r="J104" i="3"/>
  <c r="H104" i="3"/>
  <c r="M111" i="3"/>
  <c r="K111" i="3"/>
  <c r="J111" i="3"/>
  <c r="H111" i="3"/>
  <c r="M87" i="3"/>
  <c r="K87" i="3"/>
  <c r="J87" i="3"/>
  <c r="H87" i="3"/>
  <c r="M81" i="3"/>
  <c r="K81" i="3"/>
  <c r="J81" i="3"/>
  <c r="H81" i="3"/>
  <c r="M74" i="3"/>
  <c r="K74" i="3"/>
  <c r="J74" i="3"/>
  <c r="H74" i="3"/>
  <c r="M73" i="3"/>
  <c r="K73" i="3"/>
  <c r="J73" i="3"/>
  <c r="H73" i="3"/>
  <c r="M72" i="3"/>
  <c r="K72" i="3"/>
  <c r="J72" i="3"/>
  <c r="H72" i="3"/>
  <c r="M71" i="3"/>
  <c r="K71" i="3"/>
  <c r="J71" i="3"/>
  <c r="H71" i="3"/>
  <c r="M98" i="3"/>
  <c r="K98" i="3"/>
  <c r="J98" i="3"/>
  <c r="H98" i="3"/>
  <c r="M97" i="3"/>
  <c r="K97" i="3"/>
  <c r="J97" i="3"/>
  <c r="H97" i="3"/>
  <c r="M101" i="3"/>
  <c r="K101" i="3"/>
  <c r="J101" i="3"/>
  <c r="H101" i="3"/>
  <c r="M102" i="3"/>
  <c r="K102" i="3"/>
  <c r="J102" i="3"/>
  <c r="H102" i="3"/>
  <c r="M96" i="3"/>
  <c r="K96" i="3"/>
  <c r="J96" i="3"/>
  <c r="H96" i="3"/>
  <c r="M93" i="3"/>
  <c r="K93" i="3"/>
  <c r="J93" i="3"/>
  <c r="H93" i="3"/>
  <c r="M90" i="3"/>
  <c r="K90" i="3"/>
  <c r="J90" i="3"/>
  <c r="H90" i="3"/>
  <c r="M68" i="3"/>
  <c r="K68" i="3"/>
  <c r="J68" i="3"/>
  <c r="H68" i="3"/>
  <c r="M83" i="3"/>
  <c r="K83" i="3"/>
  <c r="J83" i="3"/>
  <c r="H83" i="3"/>
  <c r="M88" i="3"/>
  <c r="K88" i="3"/>
  <c r="J88" i="3"/>
  <c r="H88" i="3"/>
  <c r="M89" i="3"/>
  <c r="K89" i="3"/>
  <c r="J89" i="3"/>
  <c r="H89" i="3"/>
  <c r="M70" i="3"/>
  <c r="K70" i="3"/>
  <c r="J70" i="3"/>
  <c r="H70" i="3"/>
  <c r="M69" i="3"/>
  <c r="K69" i="3"/>
  <c r="J69" i="3"/>
  <c r="H69" i="3"/>
  <c r="F32" i="4"/>
  <c r="E32" i="4"/>
  <c r="D32" i="4"/>
  <c r="F14" i="4"/>
  <c r="E14" i="4"/>
  <c r="D14" i="4"/>
  <c r="F64" i="4"/>
  <c r="E64" i="4"/>
  <c r="D64" i="4"/>
  <c r="F48" i="4"/>
  <c r="E48" i="4"/>
  <c r="D48" i="4"/>
  <c r="F61" i="4"/>
  <c r="E61" i="4"/>
  <c r="D61" i="4"/>
  <c r="F21" i="4"/>
  <c r="E21" i="4"/>
  <c r="D21" i="4"/>
  <c r="F53" i="4"/>
  <c r="E53" i="4"/>
  <c r="D53" i="4"/>
  <c r="F62" i="4"/>
  <c r="E62" i="4"/>
  <c r="D62" i="4"/>
  <c r="F38" i="4"/>
  <c r="E38" i="4"/>
  <c r="D38" i="4"/>
  <c r="F6" i="4"/>
  <c r="E6" i="4"/>
  <c r="D6" i="4"/>
  <c r="F50" i="4"/>
  <c r="E50" i="4"/>
  <c r="D50" i="4"/>
  <c r="F39" i="4"/>
  <c r="E39" i="4"/>
  <c r="D39" i="4"/>
  <c r="F42" i="4"/>
  <c r="E42" i="4"/>
  <c r="D42" i="4"/>
  <c r="F28" i="4"/>
  <c r="E28" i="4"/>
  <c r="D28" i="4"/>
  <c r="F36" i="4"/>
  <c r="E36" i="4"/>
  <c r="D36" i="4"/>
  <c r="F59" i="4"/>
  <c r="E59" i="4"/>
  <c r="D59" i="4"/>
  <c r="F4" i="4"/>
  <c r="E4" i="4"/>
  <c r="D4" i="4"/>
  <c r="F23" i="4"/>
  <c r="E23" i="4"/>
  <c r="D23" i="4"/>
  <c r="F56" i="4"/>
  <c r="E56" i="4"/>
  <c r="D56" i="4"/>
  <c r="F57" i="4"/>
  <c r="E57" i="4"/>
  <c r="D57" i="4"/>
  <c r="F44" i="4"/>
  <c r="E44" i="4"/>
  <c r="D44" i="4"/>
  <c r="F46" i="4"/>
  <c r="E46" i="4"/>
  <c r="D46" i="4"/>
  <c r="F5" i="4"/>
  <c r="E5" i="4"/>
  <c r="D5" i="4"/>
  <c r="F9" i="4"/>
  <c r="E9" i="4"/>
  <c r="D9" i="4"/>
  <c r="F34" i="4"/>
  <c r="E34" i="4"/>
  <c r="D34" i="4"/>
  <c r="F22" i="4"/>
  <c r="E22" i="4"/>
  <c r="D22" i="4"/>
  <c r="F54" i="4"/>
  <c r="E54" i="4"/>
  <c r="D54" i="4"/>
  <c r="F16" i="4"/>
  <c r="E16" i="4"/>
  <c r="D16" i="4"/>
  <c r="F45" i="4"/>
  <c r="E45" i="4"/>
  <c r="D45" i="4"/>
  <c r="F40" i="4"/>
  <c r="E40" i="4"/>
  <c r="D40" i="4"/>
  <c r="F13" i="4"/>
  <c r="E13" i="4"/>
  <c r="D13" i="4"/>
  <c r="F3" i="4"/>
  <c r="E3" i="4"/>
  <c r="D3" i="4"/>
  <c r="F47" i="4"/>
  <c r="E47" i="4"/>
  <c r="D47" i="4"/>
  <c r="F30" i="4"/>
  <c r="E30" i="4"/>
  <c r="D30" i="4"/>
  <c r="F55" i="4"/>
  <c r="E55" i="4"/>
  <c r="D55" i="4"/>
  <c r="F52" i="4"/>
  <c r="E52" i="4"/>
  <c r="D52" i="4"/>
  <c r="F60" i="4"/>
  <c r="E60" i="4"/>
  <c r="D60" i="4"/>
  <c r="F58" i="4"/>
  <c r="E58" i="4"/>
  <c r="D58" i="4"/>
  <c r="F15" i="4"/>
  <c r="E15" i="4"/>
  <c r="D15" i="4"/>
  <c r="F63" i="4"/>
  <c r="E63" i="4"/>
  <c r="D63" i="4"/>
  <c r="F29" i="4"/>
  <c r="E29" i="4"/>
  <c r="D29" i="4"/>
  <c r="F11" i="4"/>
  <c r="E11" i="4"/>
  <c r="D11" i="4"/>
  <c r="F33" i="4"/>
  <c r="E33" i="4"/>
  <c r="D33" i="4"/>
  <c r="F27" i="4"/>
  <c r="E27" i="4"/>
  <c r="D27" i="4"/>
  <c r="F10" i="4"/>
  <c r="E10" i="4"/>
  <c r="D10" i="4"/>
  <c r="F25" i="4"/>
  <c r="E25" i="4"/>
  <c r="D25" i="4"/>
  <c r="F17" i="4"/>
  <c r="E17" i="4"/>
  <c r="D17" i="4"/>
  <c r="F18" i="4"/>
  <c r="E18" i="4"/>
  <c r="D18" i="4"/>
  <c r="F43" i="4"/>
  <c r="E43" i="4"/>
  <c r="D43" i="4"/>
  <c r="F7" i="4"/>
  <c r="E7" i="4"/>
  <c r="D7" i="4"/>
  <c r="F8" i="4"/>
  <c r="E8" i="4"/>
  <c r="D8" i="4"/>
  <c r="F49" i="4"/>
  <c r="E49" i="4"/>
  <c r="D49" i="4"/>
  <c r="F24" i="4"/>
  <c r="E24" i="4"/>
  <c r="D24" i="4"/>
  <c r="F20" i="4"/>
  <c r="E20" i="4"/>
  <c r="D20" i="4"/>
  <c r="F12" i="4"/>
  <c r="E12" i="4"/>
  <c r="D12" i="4"/>
  <c r="F26" i="4"/>
  <c r="E26" i="4"/>
  <c r="D26" i="4"/>
  <c r="F41" i="4"/>
  <c r="E41" i="4"/>
  <c r="D41" i="4"/>
  <c r="F37" i="4"/>
  <c r="E37" i="4"/>
  <c r="D37" i="4"/>
  <c r="F51" i="4"/>
  <c r="E51" i="4"/>
  <c r="D51" i="4"/>
  <c r="F35" i="4"/>
  <c r="E35" i="4"/>
  <c r="D35" i="4"/>
  <c r="F31" i="4"/>
  <c r="E31" i="4"/>
  <c r="D31" i="4"/>
  <c r="F2" i="4"/>
  <c r="E2" i="4"/>
  <c r="D2" i="4"/>
  <c r="F19" i="4"/>
  <c r="E19" i="4"/>
  <c r="D19" i="4"/>
  <c r="D19" i="3"/>
  <c r="D129" i="3"/>
  <c r="D77" i="3"/>
  <c r="D136" i="3"/>
  <c r="D137" i="3"/>
  <c r="D138" i="3"/>
  <c r="D139" i="3"/>
  <c r="D140" i="3"/>
  <c r="D141" i="3"/>
  <c r="D142" i="3"/>
  <c r="D143" i="3"/>
  <c r="D144" i="3"/>
  <c r="D135" i="3"/>
  <c r="D66" i="3"/>
  <c r="D134" i="3"/>
  <c r="D65" i="3"/>
  <c r="D34" i="3"/>
  <c r="D33" i="3"/>
  <c r="D133" i="3"/>
  <c r="D32" i="3"/>
  <c r="D31" i="3"/>
  <c r="D29" i="3"/>
  <c r="D30" i="3"/>
  <c r="D67" i="3"/>
  <c r="D131" i="3"/>
  <c r="D120" i="3"/>
  <c r="D128" i="3"/>
  <c r="D130" i="3"/>
  <c r="D132" i="3"/>
  <c r="D125" i="3"/>
  <c r="D113" i="3"/>
  <c r="D108" i="3"/>
  <c r="D109" i="3"/>
  <c r="D116" i="3"/>
  <c r="D107" i="3"/>
  <c r="D106" i="3"/>
  <c r="D94" i="3"/>
  <c r="D92" i="3"/>
  <c r="D86" i="3"/>
  <c r="D91" i="3"/>
  <c r="D85" i="3"/>
  <c r="D124" i="3"/>
  <c r="D121" i="3"/>
  <c r="D119" i="3"/>
  <c r="D123" i="3"/>
  <c r="D114" i="3"/>
  <c r="D118" i="3"/>
  <c r="D117" i="3"/>
  <c r="D127" i="3"/>
  <c r="D122" i="3"/>
  <c r="D115" i="3"/>
  <c r="D110" i="3"/>
  <c r="D95" i="3"/>
  <c r="D82" i="3"/>
  <c r="D99" i="3"/>
  <c r="D84" i="3"/>
  <c r="D100" i="3"/>
  <c r="D76" i="3"/>
  <c r="D103" i="3"/>
  <c r="D112" i="3"/>
  <c r="D126" i="3"/>
  <c r="D79" i="3"/>
  <c r="D14" i="3"/>
  <c r="D8" i="3"/>
  <c r="D80" i="3"/>
  <c r="D23" i="3"/>
  <c r="D7" i="3"/>
  <c r="D17" i="3"/>
  <c r="D12" i="3"/>
  <c r="D15" i="3"/>
  <c r="D3" i="3"/>
  <c r="D4" i="3"/>
  <c r="D6" i="3"/>
  <c r="D5" i="3"/>
  <c r="D13" i="3"/>
  <c r="D24" i="3"/>
  <c r="D25" i="3"/>
  <c r="D27" i="3"/>
  <c r="D11" i="3"/>
  <c r="D9" i="3"/>
  <c r="D18" i="3"/>
  <c r="D16" i="3"/>
  <c r="D26" i="3"/>
  <c r="D28" i="3"/>
  <c r="D58" i="3"/>
  <c r="D62" i="3"/>
  <c r="D55" i="3"/>
  <c r="D52" i="3"/>
  <c r="D10" i="3"/>
  <c r="D64" i="3"/>
  <c r="D43" i="3"/>
  <c r="D42" i="3"/>
  <c r="D45" i="3"/>
  <c r="D44" i="3"/>
  <c r="D59" i="3"/>
  <c r="D46" i="3"/>
  <c r="D54" i="3"/>
  <c r="D53" i="3"/>
  <c r="D40" i="3"/>
  <c r="D41" i="3"/>
  <c r="D63" i="3"/>
  <c r="D61" i="3"/>
  <c r="D60" i="3"/>
  <c r="D48" i="3"/>
  <c r="D35" i="3"/>
  <c r="D50" i="3"/>
  <c r="D36" i="3"/>
  <c r="D37" i="3"/>
  <c r="D47" i="3"/>
  <c r="D39" i="3"/>
  <c r="D38" i="3"/>
  <c r="D51" i="3"/>
  <c r="D49" i="3"/>
  <c r="D75" i="3"/>
  <c r="D78" i="3"/>
  <c r="D105" i="3"/>
  <c r="D104" i="3"/>
  <c r="D111" i="3"/>
  <c r="D87" i="3"/>
  <c r="D81" i="3"/>
  <c r="D74" i="3"/>
  <c r="D73" i="3"/>
  <c r="D72" i="3"/>
  <c r="D71" i="3"/>
  <c r="D101" i="3"/>
  <c r="D102" i="3"/>
  <c r="D93" i="3"/>
  <c r="D90" i="3"/>
  <c r="D68" i="3"/>
  <c r="D83" i="3"/>
  <c r="D88" i="3"/>
  <c r="D89" i="3"/>
  <c r="D70" i="3"/>
  <c r="D69" i="3"/>
  <c r="L86" i="3" l="1"/>
  <c r="L21" i="3"/>
  <c r="L135" i="3"/>
  <c r="N51" i="3"/>
  <c r="I51" i="3" s="1"/>
  <c r="N55" i="3"/>
  <c r="I55" i="3" s="1"/>
  <c r="N124" i="3"/>
  <c r="I124" i="3" s="1"/>
  <c r="N56" i="3"/>
  <c r="N35" i="3"/>
  <c r="N60" i="3"/>
  <c r="I60" i="3" s="1"/>
  <c r="N63" i="3"/>
  <c r="I63" i="3" s="1"/>
  <c r="N44" i="3"/>
  <c r="I44" i="3" s="1"/>
  <c r="N42" i="3"/>
  <c r="N91" i="3"/>
  <c r="I91" i="3" s="1"/>
  <c r="N116" i="3"/>
  <c r="I116" i="3" s="1"/>
  <c r="N108" i="3"/>
  <c r="I108" i="3" s="1"/>
  <c r="N120" i="3"/>
  <c r="I120" i="3" s="1"/>
  <c r="N67" i="3"/>
  <c r="I67" i="3" s="1"/>
  <c r="N142" i="3"/>
  <c r="I142" i="3" s="1"/>
  <c r="N129" i="3"/>
  <c r="I129" i="3" s="1"/>
  <c r="L93" i="3"/>
  <c r="L102" i="3"/>
  <c r="L97" i="3"/>
  <c r="L73" i="3"/>
  <c r="L111" i="3"/>
  <c r="L56" i="3"/>
  <c r="L121" i="3"/>
  <c r="N52" i="3"/>
  <c r="I52" i="3" s="1"/>
  <c r="N16" i="3"/>
  <c r="I16" i="3" s="1"/>
  <c r="N21" i="3"/>
  <c r="N20" i="3"/>
  <c r="I20" i="3" s="1"/>
  <c r="N80" i="3"/>
  <c r="I80" i="3" s="1"/>
  <c r="N126" i="3"/>
  <c r="N103" i="3"/>
  <c r="N115" i="3"/>
  <c r="I115" i="3" s="1"/>
  <c r="N118" i="3"/>
  <c r="I118" i="3" s="1"/>
  <c r="N123" i="3"/>
  <c r="I123" i="3" s="1"/>
  <c r="N85" i="3"/>
  <c r="I85" i="3" s="1"/>
  <c r="N131" i="3"/>
  <c r="N30" i="3"/>
  <c r="N31" i="3"/>
  <c r="N34" i="3"/>
  <c r="I34" i="3" s="1"/>
  <c r="N134" i="3"/>
  <c r="I134" i="3" s="1"/>
  <c r="N135" i="3"/>
  <c r="I135" i="3" s="1"/>
  <c r="N143" i="3"/>
  <c r="I143" i="3" s="1"/>
  <c r="N141" i="3"/>
  <c r="I141" i="3" s="1"/>
  <c r="N139" i="3"/>
  <c r="I139" i="3" s="1"/>
  <c r="N137" i="3"/>
  <c r="I137" i="3" s="1"/>
  <c r="N19" i="3"/>
  <c r="L38" i="3"/>
  <c r="L101" i="3"/>
  <c r="L72" i="3"/>
  <c r="L3" i="3"/>
  <c r="L12" i="3"/>
  <c r="L7" i="3"/>
  <c r="L23" i="3"/>
  <c r="L79" i="3"/>
  <c r="L76" i="3"/>
  <c r="L122" i="3"/>
  <c r="L40" i="3"/>
  <c r="L143" i="3"/>
  <c r="N70" i="3"/>
  <c r="N102" i="3"/>
  <c r="N95" i="3"/>
  <c r="I95" i="3" s="1"/>
  <c r="L70" i="3"/>
  <c r="L88" i="3"/>
  <c r="N68" i="3"/>
  <c r="I68" i="3" s="1"/>
  <c r="N93" i="3"/>
  <c r="I93" i="3" s="1"/>
  <c r="L71" i="3"/>
  <c r="N81" i="3"/>
  <c r="I81" i="3" s="1"/>
  <c r="N111" i="3"/>
  <c r="I111" i="3" s="1"/>
  <c r="N105" i="3"/>
  <c r="I105" i="3" s="1"/>
  <c r="N75" i="3"/>
  <c r="N41" i="3"/>
  <c r="I41" i="3" s="1"/>
  <c r="N45" i="3"/>
  <c r="I45" i="3" s="1"/>
  <c r="N43" i="3"/>
  <c r="I43" i="3" s="1"/>
  <c r="N79" i="3"/>
  <c r="I79" i="3" s="1"/>
  <c r="L117" i="3"/>
  <c r="L114" i="3"/>
  <c r="L119" i="3"/>
  <c r="L125" i="3"/>
  <c r="L130" i="3"/>
  <c r="L29" i="3"/>
  <c r="L32" i="3"/>
  <c r="L33" i="3"/>
  <c r="L65" i="3"/>
  <c r="L66" i="3"/>
  <c r="L144" i="3"/>
  <c r="L36" i="3"/>
  <c r="L35" i="3"/>
  <c r="L60" i="3"/>
  <c r="L57" i="3"/>
  <c r="L16" i="3"/>
  <c r="N100" i="3"/>
  <c r="N65" i="3"/>
  <c r="I65" i="3" s="1"/>
  <c r="N144" i="3"/>
  <c r="N89" i="3"/>
  <c r="I89" i="3" s="1"/>
  <c r="N83" i="3"/>
  <c r="I83" i="3" s="1"/>
  <c r="N38" i="3"/>
  <c r="I38" i="3" s="1"/>
  <c r="N4" i="3"/>
  <c r="I4" i="3" s="1"/>
  <c r="L115" i="3"/>
  <c r="L132" i="3"/>
  <c r="L128" i="3"/>
  <c r="L137" i="3"/>
  <c r="L39" i="3"/>
  <c r="L37" i="3"/>
  <c r="L48" i="3"/>
  <c r="L54" i="3"/>
  <c r="L59" i="3"/>
  <c r="L45" i="3"/>
  <c r="L43" i="3"/>
  <c r="N107" i="3"/>
  <c r="N128" i="3"/>
  <c r="I128" i="3" s="1"/>
  <c r="L142" i="3"/>
  <c r="N71" i="3"/>
  <c r="I71" i="3" s="1"/>
  <c r="L81" i="3"/>
  <c r="N78" i="3"/>
  <c r="I78" i="3" s="1"/>
  <c r="L51" i="3"/>
  <c r="N39" i="3"/>
  <c r="I39" i="3" s="1"/>
  <c r="L18" i="3"/>
  <c r="L11" i="3"/>
  <c r="L25" i="3"/>
  <c r="L13" i="3"/>
  <c r="N3" i="3"/>
  <c r="I3" i="3" s="1"/>
  <c r="L116" i="3"/>
  <c r="L108" i="3"/>
  <c r="L58" i="3"/>
  <c r="L83" i="3"/>
  <c r="L84" i="3"/>
  <c r="N138" i="3"/>
  <c r="I138" i="3" s="1"/>
  <c r="L46" i="3"/>
  <c r="L64" i="3"/>
  <c r="L52" i="3"/>
  <c r="N25" i="3"/>
  <c r="I25" i="3" s="1"/>
  <c r="N13" i="3"/>
  <c r="I13" i="3" s="1"/>
  <c r="L126" i="3"/>
  <c r="N84" i="3"/>
  <c r="I84" i="3" s="1"/>
  <c r="N133" i="3"/>
  <c r="I133" i="3" s="1"/>
  <c r="L124" i="3"/>
  <c r="L106" i="3"/>
  <c r="N57" i="3"/>
  <c r="I57" i="3" s="1"/>
  <c r="N23" i="3"/>
  <c r="I23" i="3" s="1"/>
  <c r="L110" i="3"/>
  <c r="N86" i="3"/>
  <c r="I86" i="3" s="1"/>
  <c r="N94" i="3"/>
  <c r="I94" i="3" s="1"/>
  <c r="N130" i="3"/>
  <c r="I130" i="3" s="1"/>
  <c r="L120" i="3"/>
  <c r="L67" i="3"/>
  <c r="L89" i="3"/>
  <c r="L55" i="3"/>
  <c r="L78" i="3"/>
  <c r="L92" i="3"/>
  <c r="L136" i="3"/>
  <c r="N27" i="3"/>
  <c r="I27" i="3" s="1"/>
  <c r="N24" i="3"/>
  <c r="I24" i="3" s="1"/>
  <c r="L22" i="3"/>
  <c r="N8" i="3"/>
  <c r="I8" i="3" s="1"/>
  <c r="N99" i="3"/>
  <c r="I99" i="3" s="1"/>
  <c r="N121" i="3"/>
  <c r="I121" i="3" s="1"/>
  <c r="N109" i="3"/>
  <c r="I109" i="3" s="1"/>
  <c r="N33" i="3"/>
  <c r="I33" i="3" s="1"/>
  <c r="L26" i="3"/>
  <c r="L91" i="3"/>
  <c r="L138" i="3"/>
  <c r="L90" i="3"/>
  <c r="L104" i="3"/>
  <c r="L30" i="3"/>
  <c r="L31" i="3"/>
  <c r="N88" i="3"/>
  <c r="I88" i="3" s="1"/>
  <c r="N97" i="3"/>
  <c r="I97" i="3" s="1"/>
  <c r="N87" i="3"/>
  <c r="I87" i="3" s="1"/>
  <c r="N47" i="3"/>
  <c r="I47" i="3" s="1"/>
  <c r="N36" i="3"/>
  <c r="I36" i="3" s="1"/>
  <c r="L53" i="3"/>
  <c r="N54" i="3"/>
  <c r="I54" i="3" s="1"/>
  <c r="N10" i="3"/>
  <c r="I10" i="3" s="1"/>
  <c r="L5" i="3"/>
  <c r="L4" i="3"/>
  <c r="N113" i="3"/>
  <c r="I113" i="3" s="1"/>
  <c r="N132" i="3"/>
  <c r="I132" i="3" s="1"/>
  <c r="N96" i="3"/>
  <c r="I96" i="3" s="1"/>
  <c r="N101" i="3"/>
  <c r="I101" i="3" s="1"/>
  <c r="N104" i="3"/>
  <c r="I104" i="3" s="1"/>
  <c r="N50" i="3"/>
  <c r="I50" i="3" s="1"/>
  <c r="N48" i="3"/>
  <c r="I48" i="3" s="1"/>
  <c r="I103" i="3"/>
  <c r="I102" i="3"/>
  <c r="N98" i="3"/>
  <c r="I98" i="3" s="1"/>
  <c r="L49" i="3"/>
  <c r="I35" i="3"/>
  <c r="N61" i="3"/>
  <c r="I61" i="3" s="1"/>
  <c r="L10" i="3"/>
  <c r="L6" i="3"/>
  <c r="L8" i="3"/>
  <c r="L82" i="3"/>
  <c r="N127" i="3"/>
  <c r="I127" i="3" s="1"/>
  <c r="N117" i="3"/>
  <c r="I117" i="3" s="1"/>
  <c r="N114" i="3"/>
  <c r="I114" i="3" s="1"/>
  <c r="N92" i="3"/>
  <c r="I92" i="3" s="1"/>
  <c r="N125" i="3"/>
  <c r="I125" i="3" s="1"/>
  <c r="N29" i="3"/>
  <c r="I29" i="3" s="1"/>
  <c r="N66" i="3"/>
  <c r="I66" i="3" s="1"/>
  <c r="N136" i="3"/>
  <c r="I136" i="3" s="1"/>
  <c r="L129" i="3"/>
  <c r="L98" i="3"/>
  <c r="N49" i="3"/>
  <c r="I49" i="3" s="1"/>
  <c r="L61" i="3"/>
  <c r="L41" i="3"/>
  <c r="L9" i="3"/>
  <c r="L20" i="3"/>
  <c r="N82" i="3"/>
  <c r="I82" i="3" s="1"/>
  <c r="L139" i="3"/>
  <c r="I31" i="3"/>
  <c r="I70" i="3"/>
  <c r="N72" i="3"/>
  <c r="I72" i="3" s="1"/>
  <c r="L74" i="3"/>
  <c r="I56" i="3"/>
  <c r="N53" i="3"/>
  <c r="I53" i="3" s="1"/>
  <c r="N46" i="3"/>
  <c r="I46" i="3" s="1"/>
  <c r="N58" i="3"/>
  <c r="I58" i="3" s="1"/>
  <c r="N26" i="3"/>
  <c r="I26" i="3" s="1"/>
  <c r="N9" i="3"/>
  <c r="I9" i="3" s="1"/>
  <c r="N12" i="3"/>
  <c r="I12" i="3" s="1"/>
  <c r="N7" i="3"/>
  <c r="I7" i="3" s="1"/>
  <c r="L112" i="3"/>
  <c r="N122" i="3"/>
  <c r="I122" i="3" s="1"/>
  <c r="N140" i="3"/>
  <c r="I140" i="3" s="1"/>
  <c r="L77" i="3"/>
  <c r="N74" i="3"/>
  <c r="I74" i="3" s="1"/>
  <c r="L75" i="3"/>
  <c r="N40" i="3"/>
  <c r="I40" i="3" s="1"/>
  <c r="N14" i="3"/>
  <c r="I14" i="3" s="1"/>
  <c r="I126" i="3"/>
  <c r="N76" i="3"/>
  <c r="I76" i="3" s="1"/>
  <c r="I107" i="3"/>
  <c r="L140" i="3"/>
  <c r="N90" i="3"/>
  <c r="I90" i="3" s="1"/>
  <c r="L96" i="3"/>
  <c r="N73" i="3"/>
  <c r="I73" i="3" s="1"/>
  <c r="L87" i="3"/>
  <c r="N37" i="3"/>
  <c r="I37" i="3" s="1"/>
  <c r="L50" i="3"/>
  <c r="N59" i="3"/>
  <c r="I59" i="3" s="1"/>
  <c r="N64" i="3"/>
  <c r="I64" i="3" s="1"/>
  <c r="N62" i="3"/>
  <c r="I62" i="3" s="1"/>
  <c r="N28" i="3"/>
  <c r="I28" i="3" s="1"/>
  <c r="N11" i="3"/>
  <c r="I11" i="3" s="1"/>
  <c r="N5" i="3"/>
  <c r="I5" i="3" s="1"/>
  <c r="N15" i="3"/>
  <c r="I15" i="3" s="1"/>
  <c r="N17" i="3"/>
  <c r="I17" i="3" s="1"/>
  <c r="I21" i="3"/>
  <c r="N77" i="3"/>
  <c r="I77" i="3" s="1"/>
  <c r="I75" i="3"/>
  <c r="I42" i="3"/>
  <c r="I30" i="3"/>
  <c r="N18" i="3"/>
  <c r="I18" i="3" s="1"/>
  <c r="N6" i="3"/>
  <c r="I6" i="3" s="1"/>
  <c r="N22" i="3"/>
  <c r="I22" i="3" s="1"/>
  <c r="N112" i="3"/>
  <c r="I112" i="3" s="1"/>
  <c r="I100" i="3"/>
  <c r="N110" i="3"/>
  <c r="I110" i="3" s="1"/>
  <c r="N119" i="3"/>
  <c r="I119" i="3" s="1"/>
  <c r="N106" i="3"/>
  <c r="I106" i="3" s="1"/>
  <c r="I131" i="3"/>
  <c r="N32" i="3"/>
  <c r="I32" i="3" s="1"/>
  <c r="I19" i="3"/>
  <c r="L42" i="3"/>
  <c r="L28" i="3"/>
  <c r="L24" i="3"/>
  <c r="L17" i="3"/>
  <c r="L14" i="3"/>
  <c r="L99" i="3"/>
  <c r="L118" i="3"/>
  <c r="L68" i="3"/>
  <c r="L105" i="3"/>
  <c r="L47" i="3"/>
  <c r="L63" i="3"/>
  <c r="L44" i="3"/>
  <c r="L62" i="3"/>
  <c r="L27" i="3"/>
  <c r="L15" i="3"/>
  <c r="L80" i="3"/>
  <c r="L100" i="3"/>
  <c r="L127" i="3"/>
  <c r="L85" i="3"/>
  <c r="L109" i="3"/>
  <c r="L131" i="3"/>
  <c r="L34" i="3"/>
  <c r="L141" i="3"/>
  <c r="L19" i="3"/>
  <c r="L69" i="3"/>
  <c r="N69" i="3"/>
  <c r="I69" i="3" s="1"/>
  <c r="J4" i="4"/>
  <c r="J24" i="4"/>
  <c r="J30" i="4"/>
  <c r="J23" i="4"/>
  <c r="J6" i="4"/>
  <c r="J14" i="4"/>
  <c r="J32" i="4"/>
  <c r="J19" i="4"/>
  <c r="J12" i="4"/>
  <c r="J17" i="4"/>
  <c r="J15" i="4"/>
  <c r="J13" i="4"/>
  <c r="J5" i="4"/>
  <c r="J39" i="4"/>
  <c r="J51" i="4"/>
  <c r="J8" i="4"/>
  <c r="J33" i="4"/>
  <c r="J55" i="4"/>
  <c r="J54" i="4"/>
  <c r="J56" i="4"/>
  <c r="J50" i="4"/>
  <c r="J64" i="4"/>
  <c r="J35" i="4"/>
  <c r="J49" i="4"/>
  <c r="J27" i="4"/>
  <c r="J52" i="4"/>
  <c r="J16" i="4"/>
  <c r="J57" i="4"/>
  <c r="J48" i="4"/>
  <c r="J41" i="4"/>
  <c r="J43" i="4"/>
  <c r="J29" i="4"/>
  <c r="J47" i="4"/>
  <c r="J34" i="4"/>
  <c r="J25" i="4"/>
  <c r="J58" i="4"/>
  <c r="J40" i="4"/>
  <c r="J46" i="4"/>
  <c r="J28" i="4"/>
  <c r="J21" i="4"/>
  <c r="J38" i="4"/>
  <c r="J26" i="4"/>
  <c r="J18" i="4"/>
  <c r="J63" i="4"/>
  <c r="J3" i="4"/>
  <c r="J9" i="4"/>
  <c r="J59" i="4"/>
  <c r="J62" i="4"/>
  <c r="J31" i="4"/>
  <c r="J10" i="4"/>
  <c r="J60" i="4"/>
  <c r="J45" i="4"/>
  <c r="J44" i="4"/>
  <c r="J42" i="4"/>
  <c r="J61" i="4"/>
  <c r="J37" i="4"/>
  <c r="J7" i="4"/>
  <c r="J11" i="4"/>
  <c r="J22" i="4"/>
  <c r="J36" i="4"/>
  <c r="J53" i="4"/>
  <c r="G2" i="4"/>
  <c r="L20" i="4"/>
  <c r="J20" i="4"/>
  <c r="J2" i="4"/>
  <c r="G37" i="4"/>
  <c r="G7" i="4"/>
  <c r="I11" i="4"/>
  <c r="G30" i="4"/>
  <c r="G22" i="4"/>
  <c r="G23" i="4"/>
  <c r="G4" i="4"/>
  <c r="G25" i="4"/>
  <c r="G31" i="4"/>
  <c r="G24" i="4"/>
  <c r="G10" i="4"/>
  <c r="G60" i="4"/>
  <c r="G45" i="4"/>
  <c r="G44" i="4"/>
  <c r="I42" i="4"/>
  <c r="G61" i="4"/>
  <c r="G6" i="4"/>
  <c r="I14" i="4"/>
  <c r="K14" i="4" s="1"/>
  <c r="L38" i="4"/>
  <c r="G32" i="4"/>
  <c r="L58" i="4"/>
  <c r="G40" i="4"/>
  <c r="I46" i="4"/>
  <c r="K46" i="4" s="1"/>
  <c r="G28" i="4"/>
  <c r="G21" i="4"/>
  <c r="L26" i="4"/>
  <c r="G18" i="4"/>
  <c r="G63" i="4"/>
  <c r="G3" i="4"/>
  <c r="G9" i="4"/>
  <c r="L59" i="4"/>
  <c r="G62" i="4"/>
  <c r="L19" i="4"/>
  <c r="G12" i="4"/>
  <c r="I17" i="4"/>
  <c r="G15" i="4"/>
  <c r="I13" i="4"/>
  <c r="K13" i="4" s="1"/>
  <c r="G5" i="4"/>
  <c r="G36" i="4"/>
  <c r="L53" i="4"/>
  <c r="L35" i="4"/>
  <c r="G49" i="4"/>
  <c r="G27" i="4"/>
  <c r="G52" i="4"/>
  <c r="G16" i="4"/>
  <c r="L57" i="4"/>
  <c r="G39" i="4"/>
  <c r="G48" i="4"/>
  <c r="G41" i="4"/>
  <c r="I43" i="4"/>
  <c r="K43" i="4" s="1"/>
  <c r="G29" i="4"/>
  <c r="I47" i="4"/>
  <c r="G34" i="4"/>
  <c r="G51" i="4"/>
  <c r="G8" i="4"/>
  <c r="G33" i="4"/>
  <c r="G55" i="4"/>
  <c r="G54" i="4"/>
  <c r="G56" i="4"/>
  <c r="I50" i="4"/>
  <c r="K50" i="4" s="1"/>
  <c r="G64" i="4"/>
  <c r="I2" i="4"/>
  <c r="G35" i="4"/>
  <c r="G26" i="4"/>
  <c r="G20" i="4"/>
  <c r="I8" i="4"/>
  <c r="K8" i="4" s="1"/>
  <c r="L43" i="4"/>
  <c r="L17" i="4"/>
  <c r="I27" i="4"/>
  <c r="K27" i="4" s="1"/>
  <c r="L11" i="4"/>
  <c r="I63" i="4"/>
  <c r="G58" i="4"/>
  <c r="I55" i="4"/>
  <c r="K55" i="4" s="1"/>
  <c r="L47" i="4"/>
  <c r="L13" i="4"/>
  <c r="I22" i="4"/>
  <c r="L46" i="4"/>
  <c r="G57" i="4"/>
  <c r="G59" i="4"/>
  <c r="L42" i="4"/>
  <c r="L50" i="4"/>
  <c r="M50" i="4" s="1"/>
  <c r="H50" i="4" s="1"/>
  <c r="G38" i="4"/>
  <c r="G53" i="4"/>
  <c r="I48" i="4"/>
  <c r="L14" i="4"/>
  <c r="G19" i="4"/>
  <c r="L2" i="4"/>
  <c r="I41" i="4"/>
  <c r="K41" i="4" s="1"/>
  <c r="I12" i="4"/>
  <c r="K12" i="4" s="1"/>
  <c r="I24" i="4"/>
  <c r="K24" i="4" s="1"/>
  <c r="L8" i="4"/>
  <c r="G43" i="4"/>
  <c r="G17" i="4"/>
  <c r="L27" i="4"/>
  <c r="G11" i="4"/>
  <c r="L63" i="4"/>
  <c r="I60" i="4"/>
  <c r="L55" i="4"/>
  <c r="G47" i="4"/>
  <c r="G13" i="4"/>
  <c r="I16" i="4"/>
  <c r="K16" i="4" s="1"/>
  <c r="L22" i="4"/>
  <c r="I9" i="4"/>
  <c r="K9" i="4" s="1"/>
  <c r="G46" i="4"/>
  <c r="I4" i="4"/>
  <c r="K4" i="4" s="1"/>
  <c r="I36" i="4"/>
  <c r="K36" i="4" s="1"/>
  <c r="G42" i="4"/>
  <c r="G50" i="4"/>
  <c r="I21" i="4"/>
  <c r="K21" i="4" s="1"/>
  <c r="L48" i="4"/>
  <c r="G14" i="4"/>
  <c r="I51" i="4"/>
  <c r="K51" i="4" s="1"/>
  <c r="L41" i="4"/>
  <c r="L12" i="4"/>
  <c r="L24" i="4"/>
  <c r="I25" i="4"/>
  <c r="L60" i="4"/>
  <c r="I40" i="4"/>
  <c r="K40" i="4" s="1"/>
  <c r="L16" i="4"/>
  <c r="L9" i="4"/>
  <c r="I44" i="4"/>
  <c r="K44" i="4" s="1"/>
  <c r="I56" i="4"/>
  <c r="K56" i="4" s="1"/>
  <c r="L4" i="4"/>
  <c r="L36" i="4"/>
  <c r="I6" i="4"/>
  <c r="K6" i="4" s="1"/>
  <c r="L21" i="4"/>
  <c r="I31" i="4"/>
  <c r="K31" i="4" s="1"/>
  <c r="L51" i="4"/>
  <c r="I7" i="4"/>
  <c r="K7" i="4" s="1"/>
  <c r="L25" i="4"/>
  <c r="I29" i="4"/>
  <c r="K29" i="4" s="1"/>
  <c r="I15" i="4"/>
  <c r="K15" i="4" s="1"/>
  <c r="I30" i="4"/>
  <c r="K30" i="4" s="1"/>
  <c r="L40" i="4"/>
  <c r="L44" i="4"/>
  <c r="L56" i="4"/>
  <c r="I39" i="4"/>
  <c r="K39" i="4" s="1"/>
  <c r="L6" i="4"/>
  <c r="I62" i="4"/>
  <c r="K62" i="4" s="1"/>
  <c r="I32" i="4"/>
  <c r="K32" i="4" s="1"/>
  <c r="I19" i="4"/>
  <c r="K19" i="4" s="1"/>
  <c r="L31" i="4"/>
  <c r="I49" i="4"/>
  <c r="K49" i="4" s="1"/>
  <c r="L7" i="4"/>
  <c r="I18" i="4"/>
  <c r="K18" i="4" s="1"/>
  <c r="I33" i="4"/>
  <c r="K33" i="4" s="1"/>
  <c r="L29" i="4"/>
  <c r="L15" i="4"/>
  <c r="I52" i="4"/>
  <c r="K52" i="4" s="1"/>
  <c r="L30" i="4"/>
  <c r="I3" i="4"/>
  <c r="K3" i="4" s="1"/>
  <c r="I34" i="4"/>
  <c r="K34" i="4" s="1"/>
  <c r="I5" i="4"/>
  <c r="K5" i="4" s="1"/>
  <c r="I28" i="4"/>
  <c r="K28" i="4" s="1"/>
  <c r="L39" i="4"/>
  <c r="L62" i="4"/>
  <c r="I61" i="4"/>
  <c r="K61" i="4" s="1"/>
  <c r="I64" i="4"/>
  <c r="K64" i="4" s="1"/>
  <c r="L32" i="4"/>
  <c r="I37" i="4"/>
  <c r="L49" i="4"/>
  <c r="L18" i="4"/>
  <c r="I10" i="4"/>
  <c r="K10" i="4" s="1"/>
  <c r="L33" i="4"/>
  <c r="L52" i="4"/>
  <c r="L3" i="4"/>
  <c r="I45" i="4"/>
  <c r="K45" i="4" s="1"/>
  <c r="I54" i="4"/>
  <c r="K54" i="4" s="1"/>
  <c r="L34" i="4"/>
  <c r="L5" i="4"/>
  <c r="I23" i="4"/>
  <c r="K23" i="4" s="1"/>
  <c r="L28" i="4"/>
  <c r="L61" i="4"/>
  <c r="L64" i="4"/>
  <c r="I35" i="4"/>
  <c r="K35" i="4" s="1"/>
  <c r="L37" i="4"/>
  <c r="I26" i="4"/>
  <c r="M26" i="4" s="1"/>
  <c r="H26" i="4" s="1"/>
  <c r="I20" i="4"/>
  <c r="M20" i="4" s="1"/>
  <c r="H20" i="4" s="1"/>
  <c r="L10" i="4"/>
  <c r="I58" i="4"/>
  <c r="L45" i="4"/>
  <c r="L54" i="4"/>
  <c r="I57" i="4"/>
  <c r="M57" i="4" s="1"/>
  <c r="H57" i="4" s="1"/>
  <c r="L23" i="4"/>
  <c r="I59" i="4"/>
  <c r="K59" i="4" s="1"/>
  <c r="I38" i="4"/>
  <c r="K38" i="4" s="1"/>
  <c r="I53" i="4"/>
  <c r="M53" i="4" s="1"/>
  <c r="H53" i="4" s="1"/>
  <c r="K42" i="4" l="1"/>
  <c r="M13" i="4"/>
  <c r="H13" i="4" s="1"/>
  <c r="K17" i="4"/>
  <c r="K11" i="4"/>
  <c r="M11" i="4"/>
  <c r="H11" i="4" s="1"/>
  <c r="M55" i="4"/>
  <c r="H55" i="4" s="1"/>
  <c r="M58" i="4"/>
  <c r="H58" i="4" s="1"/>
  <c r="K25" i="4"/>
  <c r="K48" i="4"/>
  <c r="K22" i="4"/>
  <c r="K47" i="4"/>
  <c r="M60" i="4"/>
  <c r="H60" i="4" s="1"/>
  <c r="K37" i="4"/>
  <c r="M63" i="4"/>
  <c r="H63" i="4" s="1"/>
  <c r="K20" i="4"/>
  <c r="K60" i="4"/>
  <c r="K63" i="4"/>
  <c r="K58" i="4"/>
  <c r="K26" i="4"/>
  <c r="K57" i="4"/>
  <c r="M8" i="4"/>
  <c r="H8" i="4" s="1"/>
  <c r="K53" i="4"/>
  <c r="K2" i="4"/>
  <c r="M2" i="4"/>
  <c r="H2" i="4" s="1"/>
  <c r="M47" i="4"/>
  <c r="H47" i="4" s="1"/>
  <c r="M18" i="4"/>
  <c r="H18" i="4" s="1"/>
  <c r="M3" i="4"/>
  <c r="H3" i="4" s="1"/>
  <c r="M31" i="4"/>
  <c r="H31" i="4" s="1"/>
  <c r="M40" i="4"/>
  <c r="H40" i="4" s="1"/>
  <c r="M16" i="4"/>
  <c r="H16" i="4" s="1"/>
  <c r="M14" i="4"/>
  <c r="H14" i="4" s="1"/>
  <c r="M46" i="4"/>
  <c r="H46" i="4" s="1"/>
  <c r="M62" i="4"/>
  <c r="H62" i="4" s="1"/>
  <c r="M25" i="4"/>
  <c r="H25" i="4" s="1"/>
  <c r="M17" i="4"/>
  <c r="H17" i="4" s="1"/>
  <c r="M43" i="4"/>
  <c r="H43" i="4" s="1"/>
  <c r="M59" i="4"/>
  <c r="H59" i="4" s="1"/>
  <c r="M56" i="4"/>
  <c r="H56" i="4" s="1"/>
  <c r="M9" i="4"/>
  <c r="H9" i="4" s="1"/>
  <c r="M51" i="4"/>
  <c r="H51" i="4" s="1"/>
  <c r="M42" i="4"/>
  <c r="H42" i="4" s="1"/>
  <c r="M35" i="4"/>
  <c r="H35" i="4" s="1"/>
  <c r="M54" i="4"/>
  <c r="H54" i="4" s="1"/>
  <c r="M64" i="4"/>
  <c r="H64" i="4" s="1"/>
  <c r="M21" i="4"/>
  <c r="H21" i="4" s="1"/>
  <c r="M28" i="4"/>
  <c r="H28" i="4" s="1"/>
  <c r="M36" i="4"/>
  <c r="H36" i="4" s="1"/>
  <c r="M24" i="4"/>
  <c r="H24" i="4" s="1"/>
  <c r="M39" i="4"/>
  <c r="H39" i="4" s="1"/>
  <c r="M15" i="4"/>
  <c r="H15" i="4" s="1"/>
  <c r="M33" i="4"/>
  <c r="H33" i="4" s="1"/>
  <c r="M23" i="4"/>
  <c r="H23" i="4" s="1"/>
  <c r="M10" i="4"/>
  <c r="H10" i="4" s="1"/>
  <c r="M29" i="4"/>
  <c r="H29" i="4" s="1"/>
  <c r="M38" i="4"/>
  <c r="H38" i="4" s="1"/>
  <c r="M5" i="4"/>
  <c r="H5" i="4" s="1"/>
  <c r="M7" i="4"/>
  <c r="H7" i="4" s="1"/>
  <c r="M44" i="4"/>
  <c r="H44" i="4" s="1"/>
  <c r="M4" i="4"/>
  <c r="H4" i="4" s="1"/>
  <c r="M12" i="4"/>
  <c r="H12" i="4" s="1"/>
  <c r="M34" i="4"/>
  <c r="H34" i="4" s="1"/>
  <c r="M41" i="4"/>
  <c r="H41" i="4" s="1"/>
  <c r="M37" i="4"/>
  <c r="H37" i="4" s="1"/>
  <c r="M45" i="4"/>
  <c r="H45" i="4" s="1"/>
  <c r="M49" i="4"/>
  <c r="H49" i="4" s="1"/>
  <c r="M61" i="4"/>
  <c r="H61" i="4" s="1"/>
  <c r="M52" i="4"/>
  <c r="H52" i="4" s="1"/>
  <c r="M19" i="4"/>
  <c r="H19" i="4" s="1"/>
  <c r="M30" i="4"/>
  <c r="H30" i="4" s="1"/>
  <c r="M6" i="4"/>
  <c r="H6" i="4" s="1"/>
  <c r="M27" i="4"/>
  <c r="H27" i="4" s="1"/>
  <c r="M32" i="4"/>
  <c r="H32" i="4" s="1"/>
  <c r="M48" i="4"/>
  <c r="H48" i="4" s="1"/>
  <c r="M22" i="4"/>
  <c r="H22" i="4" s="1"/>
</calcChain>
</file>

<file path=xl/sharedStrings.xml><?xml version="1.0" encoding="utf-8"?>
<sst xmlns="http://schemas.openxmlformats.org/spreadsheetml/2006/main" count="27546" uniqueCount="2099">
  <si>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</si>
  <si>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</si>
  <si>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</si>
  <si>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</si>
  <si>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</si>
  <si>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</si>
  <si>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</si>
  <si>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</si>
  <si>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</si>
  <si>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</si>
  <si>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</si>
  <si>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</si>
  <si>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</si>
  <si>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</si>
  <si>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TemplateID</t>
  </si>
  <si>
    <t>TemplateType</t>
  </si>
  <si>
    <t>Description</t>
  </si>
  <si>
    <t>Diagnosis</t>
  </si>
  <si>
    <t>TreatmentSite</t>
  </si>
  <si>
    <t>TemplateCategory</t>
  </si>
  <si>
    <t>Status</t>
  </si>
  <si>
    <t>Template file name</t>
  </si>
  <si>
    <t>Author</t>
  </si>
  <si>
    <t>ApprovalStatus</t>
  </si>
  <si>
    <t>Body</t>
  </si>
  <si>
    <t>Special</t>
  </si>
  <si>
    <t>BODY</t>
  </si>
  <si>
    <t>99VMS_STRUCTCODE</t>
  </si>
  <si>
    <t>z Body</t>
  </si>
  <si>
    <t>Basic</t>
  </si>
  <si>
    <t>Structure</t>
  </si>
  <si>
    <t>Basic set of structures</t>
  </si>
  <si>
    <t>.All</t>
  </si>
  <si>
    <t>Generic</t>
  </si>
  <si>
    <t>Active</t>
  </si>
  <si>
    <t>Basic Template.xml</t>
  </si>
  <si>
    <t>gsal</t>
  </si>
  <si>
    <t>Reviewed</t>
  </si>
  <si>
    <t>DPV</t>
  </si>
  <si>
    <t>Dose Prescription Volume</t>
  </si>
  <si>
    <t>Treated Volume</t>
  </si>
  <si>
    <t>PTV</t>
  </si>
  <si>
    <t>z DPV</t>
  </si>
  <si>
    <t>Missing</t>
  </si>
  <si>
    <t>GTV</t>
  </si>
  <si>
    <t>GTV Primary</t>
  </si>
  <si>
    <t>GTVp</t>
  </si>
  <si>
    <t>z GTV</t>
  </si>
  <si>
    <t>CTV</t>
  </si>
  <si>
    <t>CTV High Risk</t>
  </si>
  <si>
    <t>CTV Primary</t>
  </si>
  <si>
    <t>CTVp</t>
  </si>
  <si>
    <t>z CTV</t>
  </si>
  <si>
    <t>PTV High Risk</t>
  </si>
  <si>
    <t>PTV Primary</t>
  </si>
  <si>
    <t>PTVp</t>
  </si>
  <si>
    <t>z PTV</t>
  </si>
  <si>
    <t>Z1</t>
  </si>
  <si>
    <t>RO Helper Structure</t>
  </si>
  <si>
    <t>Artifact</t>
  </si>
  <si>
    <t>None</t>
  </si>
  <si>
    <t>RADLEX</t>
  </si>
  <si>
    <t>z RO Helper</t>
  </si>
  <si>
    <t>CT</t>
  </si>
  <si>
    <t>Initial set of CT structures</t>
  </si>
  <si>
    <t>CT Template.xml</t>
  </si>
  <si>
    <t>Palliative</t>
  </si>
  <si>
    <t>PalliativeTemplate.xml</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</si>
  <si>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</si>
  <si>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</si>
  <si>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</si>
  <si>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</si>
  <si>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</si>
  <si>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</si>
  <si>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</si>
  <si>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</si>
  <si>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</si>
  <si>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</si>
  <si>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</si>
  <si>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</si>
  <si>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</si>
  <si>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</si>
  <si>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</si>
  <si>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</si>
  <si>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</si>
  <si>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</si>
  <si>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</si>
  <si>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</si>
  <si>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</si>
  <si>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</si>
  <si>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</si>
  <si>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</si>
  <si>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</si>
  <si>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</si>
  <si>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</si>
  <si>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Humoral head L</t>
  </si>
  <si>
    <t>Left Humoral head</t>
  </si>
  <si>
    <t>Left glenohumeral joint</t>
  </si>
  <si>
    <t>z Humoral head L</t>
  </si>
  <si>
    <t>Extremity Anatomy</t>
  </si>
  <si>
    <t>Organs of the Extremities</t>
  </si>
  <si>
    <t>OAR</t>
  </si>
  <si>
    <t>ExtremityTemplate.xml</t>
  </si>
  <si>
    <t>Humoral head R</t>
  </si>
  <si>
    <t>Right glenohumeral joint</t>
  </si>
  <si>
    <t>z Humoral head R</t>
  </si>
  <si>
    <t>Humorous L</t>
  </si>
  <si>
    <t>Left Humorous</t>
  </si>
  <si>
    <t>Left humerus</t>
  </si>
  <si>
    <t>z Bone Rendering</t>
  </si>
  <si>
    <t>Humorous R</t>
  </si>
  <si>
    <t>Right Humorous</t>
  </si>
  <si>
    <t>Right humerus</t>
  </si>
  <si>
    <t>Ulna R</t>
  </si>
  <si>
    <t>Right Ulna</t>
  </si>
  <si>
    <t>Right ulna</t>
  </si>
  <si>
    <t>Ulna  L</t>
  </si>
  <si>
    <t xml:space="preserve">Left Ulna </t>
  </si>
  <si>
    <t>Left ulna</t>
  </si>
  <si>
    <t>Radius R</t>
  </si>
  <si>
    <t>Right Radius</t>
  </si>
  <si>
    <t>Right radius</t>
  </si>
  <si>
    <t>Radius L</t>
  </si>
  <si>
    <t>Left Radius</t>
  </si>
  <si>
    <t>Left radius</t>
  </si>
  <si>
    <t>Femur L</t>
  </si>
  <si>
    <t>Left Femur</t>
  </si>
  <si>
    <t>Left femur</t>
  </si>
  <si>
    <t>Femur R</t>
  </si>
  <si>
    <t>Right Femur</t>
  </si>
  <si>
    <t>Right femur</t>
  </si>
  <si>
    <t>Tibia R</t>
  </si>
  <si>
    <t xml:space="preserve">Right Tibia </t>
  </si>
  <si>
    <t>Right tibia</t>
  </si>
  <si>
    <t>Tibia L</t>
  </si>
  <si>
    <t>Left Tibia</t>
  </si>
  <si>
    <t>Left tibia</t>
  </si>
  <si>
    <t>Fibula L</t>
  </si>
  <si>
    <t>Left Fibula</t>
  </si>
  <si>
    <t>Left fibula</t>
  </si>
  <si>
    <t>Fibula R</t>
  </si>
  <si>
    <t>Right Fibula</t>
  </si>
  <si>
    <t>Right fibula</t>
  </si>
  <si>
    <t>Abdomen Anatomy</t>
  </si>
  <si>
    <t>Organs of the abdomen</t>
  </si>
  <si>
    <t>Abdomen.xml</t>
  </si>
  <si>
    <t>Esophagus</t>
  </si>
  <si>
    <t>z Esophagus</t>
  </si>
  <si>
    <t>Liver</t>
  </si>
  <si>
    <t>z Liver</t>
  </si>
  <si>
    <t>Stomach</t>
  </si>
  <si>
    <t>z Stomach</t>
  </si>
  <si>
    <t>PeritonealCavity</t>
  </si>
  <si>
    <t>Peritoneal Cavity</t>
  </si>
  <si>
    <t>Peritoneal sac</t>
  </si>
  <si>
    <t>zPeritonelCavity</t>
  </si>
  <si>
    <t>Renal hilum</t>
  </si>
  <si>
    <t>Hilum of kidney</t>
  </si>
  <si>
    <t>z Renal hilum</t>
  </si>
  <si>
    <t>Large Bowel</t>
  </si>
  <si>
    <t>Large intestine</t>
  </si>
  <si>
    <t>z Large Bowel</t>
  </si>
  <si>
    <t>Small Bowel</t>
  </si>
  <si>
    <t>Small intestine</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</si>
  <si>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</si>
  <si>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</si>
  <si>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</si>
  <si>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</si>
  <si>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</si>
  <si>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</si>
  <si>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</si>
  <si>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</si>
  <si>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</si>
  <si>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</si>
  <si>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</si>
  <si>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</si>
  <si>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</si>
  <si>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</si>
  <si>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</si>
  <si>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</si>
  <si>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</si>
  <si>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</si>
  <si>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</si>
  <si>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</si>
  <si>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</si>
  <si>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</si>
  <si>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</si>
  <si>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</si>
  <si>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</si>
  <si>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</si>
  <si>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</si>
  <si>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</si>
  <si>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</si>
  <si>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</si>
  <si>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</si>
  <si>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</si>
  <si>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</si>
  <si>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Abdomen Nodes</t>
  </si>
  <si>
    <t>Nodes of the abdomen</t>
  </si>
  <si>
    <t>Node</t>
  </si>
  <si>
    <t>Abdomen_nodes.xml</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</si>
  <si>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</si>
  <si>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</si>
  <si>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</si>
  <si>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</si>
  <si>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</si>
  <si>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</si>
  <si>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</si>
  <si>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</si>
  <si>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</si>
  <si>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</si>
  <si>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</si>
  <si>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</si>
  <si>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</si>
  <si>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</si>
  <si>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</si>
  <si>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</si>
  <si>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</si>
  <si>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</si>
  <si>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</si>
  <si>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</si>
  <si>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</si>
  <si>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</si>
  <si>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</si>
  <si>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</si>
  <si>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</si>
  <si>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</si>
  <si>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</si>
  <si>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</si>
  <si>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</si>
  <si>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</si>
  <si>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</si>
  <si>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</si>
  <si>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</si>
  <si>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</si>
  <si>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</si>
  <si>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</si>
  <si>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</si>
  <si>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</si>
  <si>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</si>
  <si>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</si>
  <si>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</si>
  <si>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Chest Anatomy</t>
  </si>
  <si>
    <t>Organs of the chest</t>
  </si>
  <si>
    <t>.Lung</t>
  </si>
  <si>
    <t>Chest.xml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</si>
  <si>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</si>
  <si>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</si>
  <si>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</si>
  <si>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</si>
  <si>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</si>
  <si>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</si>
  <si>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</si>
  <si>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</si>
  <si>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</si>
  <si>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</si>
  <si>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</si>
  <si>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</si>
  <si>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</si>
  <si>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</si>
  <si>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</si>
  <si>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</si>
  <si>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</si>
  <si>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</si>
  <si>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</si>
  <si>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</si>
  <si>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</si>
  <si>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</si>
  <si>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</si>
  <si>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</si>
  <si>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</si>
  <si>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</si>
  <si>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</si>
  <si>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</si>
  <si>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</si>
  <si>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</si>
  <si>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</si>
  <si>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</si>
  <si>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</si>
  <si>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</si>
  <si>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</si>
  <si>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</si>
  <si>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</si>
  <si>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Esophagus 3D CRT</t>
  </si>
  <si>
    <t>.Esophagus</t>
  </si>
  <si>
    <t>Site</t>
  </si>
  <si>
    <t>Esophagus Template.xml</t>
  </si>
  <si>
    <t>C15.9</t>
  </si>
  <si>
    <t>Additional PTV</t>
  </si>
  <si>
    <t>PRV5 SpinalCanal</t>
  </si>
  <si>
    <t>SpinalCanal PRV 5mm</t>
  </si>
  <si>
    <t>PRV</t>
  </si>
  <si>
    <t>Control</t>
  </si>
  <si>
    <t>Avoidance</t>
  </si>
  <si>
    <t>zSpinalCanal PRV</t>
  </si>
  <si>
    <t>Lung VMAT</t>
  </si>
  <si>
    <t>Lung VMAT non-SABR</t>
  </si>
  <si>
    <t>Lung VMAT.xml</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</si>
  <si>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</si>
  <si>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</si>
  <si>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</si>
  <si>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</si>
  <si>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</si>
  <si>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</si>
  <si>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</si>
  <si>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</si>
  <si>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</si>
  <si>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</si>
  <si>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</si>
  <si>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</si>
  <si>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</si>
  <si>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</si>
  <si>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</si>
  <si>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</si>
  <si>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</si>
  <si>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</si>
  <si>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</si>
  <si>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</si>
  <si>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</si>
  <si>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</si>
  <si>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</si>
  <si>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</si>
  <si>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</si>
  <si>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</si>
  <si>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</si>
  <si>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</si>
  <si>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</si>
  <si>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</si>
  <si>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</si>
  <si>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</si>
  <si>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</si>
  <si>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</si>
  <si>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</si>
  <si>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</si>
  <si>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</si>
  <si>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</si>
  <si>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</si>
  <si>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</si>
  <si>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</si>
  <si>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</si>
  <si>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</si>
  <si>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</si>
  <si>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</si>
  <si>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</si>
  <si>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</si>
  <si>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</si>
  <si>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</si>
  <si>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</si>
  <si>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</si>
  <si>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</si>
  <si>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Lung SBRT</t>
  </si>
  <si>
    <t>Lung SBRT all prescriptions</t>
  </si>
  <si>
    <t>Lung SBRT.xml</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</si>
  <si>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</si>
  <si>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</si>
  <si>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</si>
  <si>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</si>
  <si>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</si>
  <si>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</si>
  <si>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</si>
  <si>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</si>
  <si>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</si>
  <si>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</si>
  <si>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</si>
  <si>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</si>
  <si>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</si>
  <si>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</si>
  <si>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</si>
  <si>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</si>
  <si>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</si>
  <si>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</si>
  <si>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</si>
  <si>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</si>
  <si>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</si>
  <si>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Breast</t>
  </si>
  <si>
    <t>.Breast</t>
  </si>
  <si>
    <t>BreastTemplate.xml</t>
  </si>
  <si>
    <t>C50.9</t>
  </si>
  <si>
    <t>Gross Target Volume</t>
  </si>
  <si>
    <t>Cavity</t>
  </si>
  <si>
    <t>Cavity surogate for GTV</t>
  </si>
  <si>
    <t>Clinical Target Volume</t>
  </si>
  <si>
    <t>CTV Cavity</t>
  </si>
  <si>
    <t>Surgical Cavity as High Risk CTV</t>
  </si>
  <si>
    <t>CTV_High</t>
  </si>
  <si>
    <t>CTV Nodes</t>
  </si>
  <si>
    <t>CTV Intermediate Risk</t>
  </si>
  <si>
    <t>CTV_Intermediate</t>
  </si>
  <si>
    <t>z CTV low</t>
  </si>
  <si>
    <t>Planning Target Volume</t>
  </si>
  <si>
    <t>PTV Cavity</t>
  </si>
  <si>
    <t>Surgical Cavity with Margin as High Risk PTV</t>
  </si>
  <si>
    <t>PTV_High</t>
  </si>
  <si>
    <t>PTV Nodes</t>
  </si>
  <si>
    <t>PTV Intermediate Risk</t>
  </si>
  <si>
    <t>PTV_Intermediate</t>
  </si>
  <si>
    <t>z PTV int</t>
  </si>
  <si>
    <t>PTV eval</t>
  </si>
  <si>
    <t>PTV for DVH evaluation</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</si>
  <si>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</si>
  <si>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</si>
  <si>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</si>
  <si>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</si>
  <si>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</si>
  <si>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</si>
  <si>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</si>
  <si>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</si>
  <si>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</si>
  <si>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</si>
  <si>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</si>
  <si>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</si>
  <si>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</si>
  <si>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</si>
  <si>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</si>
  <si>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</si>
  <si>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</si>
  <si>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</si>
  <si>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</si>
  <si>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</si>
  <si>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</si>
  <si>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</si>
  <si>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</si>
  <si>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</si>
  <si>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</si>
  <si>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</si>
  <si>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</si>
  <si>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</si>
  <si>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</si>
  <si>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</si>
  <si>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</si>
  <si>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</si>
  <si>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</si>
  <si>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</si>
  <si>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</si>
  <si>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</si>
  <si>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</si>
  <si>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</si>
  <si>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</si>
  <si>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</si>
  <si>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</si>
  <si>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SCLC PCI Brain</t>
  </si>
  <si>
    <t>.CNS</t>
  </si>
  <si>
    <t>Trial</t>
  </si>
  <si>
    <t>CC003_PCI Brain.xml</t>
  </si>
  <si>
    <t>cjos</t>
  </si>
  <si>
    <t>Body Outline</t>
  </si>
  <si>
    <t>CC003_PCI Brain</t>
  </si>
  <si>
    <t>NRG-CC003:  RANDOMIZED PHASE II/III TRIAL OF PROPHYLACTIC CRANIAL IRRADIATION WITH OR WITHOUT HIPPOCAMPAL AVOIDANCE FOR SMALL CELL LUNG CANCER</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</si>
  <si>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</si>
  <si>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</si>
  <si>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</si>
  <si>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</si>
  <si>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</si>
  <si>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</si>
  <si>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</si>
  <si>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</si>
  <si>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</si>
  <si>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</si>
  <si>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</si>
  <si>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</si>
  <si>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</si>
  <si>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</si>
  <si>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</si>
  <si>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</si>
  <si>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</si>
  <si>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</si>
  <si>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</si>
  <si>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</si>
  <si>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</si>
  <si>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</si>
  <si>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</si>
  <si>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</si>
  <si>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</si>
  <si>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</si>
  <si>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</si>
  <si>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</si>
  <si>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</si>
  <si>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</si>
  <si>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</si>
  <si>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</si>
  <si>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</si>
  <si>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</si>
  <si>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</si>
  <si>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</si>
  <si>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</si>
  <si>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</si>
  <si>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</si>
  <si>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</si>
  <si>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</si>
  <si>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</si>
  <si>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</si>
  <si>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</si>
  <si>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</si>
  <si>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</si>
  <si>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</si>
  <si>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</si>
  <si>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</si>
  <si>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</si>
  <si>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</si>
  <si>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</si>
  <si>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</si>
  <si>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resectable gastric cancer</t>
  </si>
  <si>
    <t>.Abdomen</t>
  </si>
  <si>
    <t>GA1_TOPGEAR_TROG.xml</t>
  </si>
  <si>
    <t>A_Celiac</t>
  </si>
  <si>
    <t>GA1_TOPGEAR_TROG</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</si>
  <si>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</si>
  <si>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</si>
  <si>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</si>
  <si>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</si>
  <si>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</si>
  <si>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</si>
  <si>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</si>
  <si>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</si>
  <si>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</si>
  <si>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</si>
  <si>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</si>
  <si>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</si>
  <si>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</si>
  <si>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</si>
  <si>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</si>
  <si>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</si>
  <si>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</si>
  <si>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</si>
  <si>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</si>
  <si>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</si>
  <si>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</si>
  <si>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</si>
  <si>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</si>
  <si>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</si>
  <si>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</si>
  <si>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</si>
  <si>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</si>
  <si>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.Bladder</t>
  </si>
  <si>
    <t>GU001 BLADDER.xml</t>
  </si>
  <si>
    <t>SpCord</t>
  </si>
  <si>
    <t>Spinal Cord</t>
  </si>
  <si>
    <t>GU001 BLADDER</t>
  </si>
  <si>
    <t>BoneMarrow</t>
  </si>
  <si>
    <t>Bone marrow</t>
  </si>
  <si>
    <t>z Bone Marrow</t>
  </si>
  <si>
    <t>BowelSpace</t>
  </si>
  <si>
    <t>CTV_5040</t>
  </si>
  <si>
    <t>Region Of Interest</t>
  </si>
  <si>
    <t>Femur_L</t>
  </si>
  <si>
    <t>Head of left femur</t>
  </si>
  <si>
    <t>z Femoral Head L</t>
  </si>
  <si>
    <t>Femur_R</t>
  </si>
  <si>
    <t>Head of right femur</t>
  </si>
  <si>
    <t>z Femoral Head R</t>
  </si>
  <si>
    <t>HIP_L</t>
  </si>
  <si>
    <t>Left hip</t>
  </si>
  <si>
    <t>z Hip L</t>
  </si>
  <si>
    <t>HIP_R</t>
  </si>
  <si>
    <t>Right hip</t>
  </si>
  <si>
    <t>z Hip R</t>
  </si>
  <si>
    <t>neoBladder</t>
  </si>
  <si>
    <t>Urinary bladder</t>
  </si>
  <si>
    <t>z Bladder</t>
  </si>
  <si>
    <t>Obturator</t>
  </si>
  <si>
    <t>Obturator lymph node</t>
  </si>
  <si>
    <t>z Node Obturator</t>
  </si>
  <si>
    <t>optBladder</t>
  </si>
  <si>
    <t>Bladder sub PTVs</t>
  </si>
  <si>
    <t>bladder-ptvs</t>
  </si>
  <si>
    <t>optBoneMarrow</t>
  </si>
  <si>
    <t>optBowelSpace</t>
  </si>
  <si>
    <t>optPTV_5040</t>
  </si>
  <si>
    <t>optRectum</t>
  </si>
  <si>
    <t>Rectum</t>
  </si>
  <si>
    <t>z Rectum</t>
  </si>
  <si>
    <t>Presacral</t>
  </si>
  <si>
    <t>Presacral space</t>
  </si>
  <si>
    <t>z PresacralSpace</t>
  </si>
  <si>
    <t>PTV_5040</t>
  </si>
  <si>
    <t>Sacrum</t>
  </si>
  <si>
    <t>z Sacrum</t>
  </si>
  <si>
    <t>Internal iliac lymphatic chain</t>
  </si>
  <si>
    <t>z Node Int iliac</t>
  </si>
  <si>
    <t>OROP - oropharynx</t>
  </si>
  <si>
    <t>HN002_HN.xml</t>
  </si>
  <si>
    <t>HN002_H+N</t>
  </si>
  <si>
    <t>Structure nomenclatures as required in NRG HN002 Clinical Trial for patients with p16 positive advanced oropharyngeal cancer. (Some of the contours are mainly for CCSEO dosimetry purposes and not required by the trial)</t>
  </si>
  <si>
    <t>GTVp_6000</t>
  </si>
  <si>
    <t>GTVn_6000</t>
  </si>
  <si>
    <t>GTV Nodal</t>
  </si>
  <si>
    <t>GTVn</t>
  </si>
  <si>
    <t>CTVp_6000</t>
  </si>
  <si>
    <t>CTVn_6000</t>
  </si>
  <si>
    <t>CTV_6000</t>
  </si>
  <si>
    <t>CTV_5400</t>
  </si>
  <si>
    <t>z CTV int</t>
  </si>
  <si>
    <t>CTV_4800</t>
  </si>
  <si>
    <t>CTV Low Risk</t>
  </si>
  <si>
    <t>CTV_Low</t>
  </si>
  <si>
    <t>PTVp_6000</t>
  </si>
  <si>
    <t>PTVn_6000</t>
  </si>
  <si>
    <t>PTV_6000</t>
  </si>
  <si>
    <t>PTV_5400</t>
  </si>
  <si>
    <t>PTV_4800</t>
  </si>
  <si>
    <t>PTV Low Risk</t>
  </si>
  <si>
    <t>PTV_Low</t>
  </si>
  <si>
    <t>z PTV low</t>
  </si>
  <si>
    <t>optPTV60</t>
  </si>
  <si>
    <t>optPTV54</t>
  </si>
  <si>
    <t>optRPTV48a</t>
  </si>
  <si>
    <t>z PTV low R a</t>
  </si>
  <si>
    <t>optRPTV48b</t>
  </si>
  <si>
    <t>z PTV low R b</t>
  </si>
  <si>
    <t>optLPTV48a</t>
  </si>
  <si>
    <t>z PTV low L a</t>
  </si>
  <si>
    <t>optLPTV48b</t>
  </si>
  <si>
    <t>Lips</t>
  </si>
  <si>
    <t>Set of lips</t>
  </si>
  <si>
    <t>z Lips</t>
  </si>
  <si>
    <t>BRAIN</t>
  </si>
  <si>
    <t>BrainStem_03</t>
  </si>
  <si>
    <t>PRV3mm</t>
  </si>
  <si>
    <t>z BR STM PRV</t>
  </si>
  <si>
    <t>CHIASM</t>
  </si>
  <si>
    <t>Optic Chiasm</t>
  </si>
  <si>
    <t>Optic Nerve - right</t>
  </si>
  <si>
    <t>Optic Nerve - left</t>
  </si>
  <si>
    <t>LEYE</t>
  </si>
  <si>
    <t>Orbit or Globe- left</t>
  </si>
  <si>
    <t>REYE</t>
  </si>
  <si>
    <t>Orbit or Globe- right</t>
  </si>
  <si>
    <t>LLENS</t>
  </si>
  <si>
    <t>RLENS</t>
  </si>
  <si>
    <t>Cochlea_L</t>
  </si>
  <si>
    <t>Left Cochlea</t>
  </si>
  <si>
    <t>Cochlea_R</t>
  </si>
  <si>
    <t>Right Cochlea</t>
  </si>
  <si>
    <t>Parotid_L</t>
  </si>
  <si>
    <t>Left parotid gland</t>
  </si>
  <si>
    <t>z Parotid L</t>
  </si>
  <si>
    <t>Parotid_R</t>
  </si>
  <si>
    <t>Right parotid gland</t>
  </si>
  <si>
    <t>z Parotid R</t>
  </si>
  <si>
    <t>optLPAROTID</t>
  </si>
  <si>
    <t>Parotids sub PTVs</t>
  </si>
  <si>
    <t>parotids-ptvs</t>
  </si>
  <si>
    <t>optRPAROTID</t>
  </si>
  <si>
    <t>Submandibula_R</t>
  </si>
  <si>
    <t>Right submandibular gland</t>
  </si>
  <si>
    <t>zSubmandibular R</t>
  </si>
  <si>
    <t>Submandibula_L</t>
  </si>
  <si>
    <t>Left submandibular gland</t>
  </si>
  <si>
    <t>zSubmandibular L</t>
  </si>
  <si>
    <t>Mandible</t>
  </si>
  <si>
    <t>SpinalCord</t>
  </si>
  <si>
    <t>SpinalCord_05</t>
  </si>
  <si>
    <t>PRV5mm-CORD</t>
  </si>
  <si>
    <t>OralCavity</t>
  </si>
  <si>
    <t>Cavity of mouth</t>
  </si>
  <si>
    <t>z Oral cavity</t>
  </si>
  <si>
    <t>Pharynx</t>
  </si>
  <si>
    <t>z Pharynx</t>
  </si>
  <si>
    <t>Larynx</t>
  </si>
  <si>
    <t>z Larynx</t>
  </si>
  <si>
    <t>Esophagus_Up</t>
  </si>
  <si>
    <t>NonPTV</t>
  </si>
  <si>
    <t>POST AVOIDANCE</t>
  </si>
  <si>
    <t>z Control</t>
  </si>
  <si>
    <t>LIVR - liver</t>
  </si>
  <si>
    <t>LIVR_HE1.xml</t>
  </si>
  <si>
    <t>Bilateral Kidney</t>
  </si>
  <si>
    <t>LIVR_HE1 Protocol</t>
  </si>
  <si>
    <t>Structure template for NCIC HE1 Clincal Trial on palliative RT for symptomatic heaptocellular  ca and liver mets</t>
  </si>
  <si>
    <t>CTV1</t>
  </si>
  <si>
    <t>CTV2</t>
  </si>
  <si>
    <t>CTV3</t>
  </si>
  <si>
    <t>Duodenum (Contour required when hot point dose 9.5Gy and higher)</t>
  </si>
  <si>
    <t>Large Bowel (Contour required when hot point dose 9.5Gy or high)</t>
  </si>
  <si>
    <t>modPTV</t>
  </si>
  <si>
    <t>PTV (cropped 5mm from Skin)</t>
  </si>
  <si>
    <t>PTV(combined from all CTVs)</t>
  </si>
  <si>
    <t>Small Bowel (Contour required when hot point dose 9.5Gy or high)</t>
  </si>
  <si>
    <t>LUNG - LUSTRE.xml</t>
  </si>
  <si>
    <t>BLUNG</t>
  </si>
  <si>
    <t>LUNG - LUSTRE</t>
  </si>
  <si>
    <t>Strucutres for LUSTRE - OCOG protocol for LUNG SABR (48Gy/4, 60Gy/8) and Non-SABR (60Gy/15)</t>
  </si>
  <si>
    <t>Body_(PTV+2CM)</t>
  </si>
  <si>
    <t>ESOPHAGUS</t>
  </si>
  <si>
    <t>GTV_0</t>
  </si>
  <si>
    <t>GTV_10</t>
  </si>
  <si>
    <t>GTV_20</t>
  </si>
  <si>
    <t>GTV_30</t>
  </si>
  <si>
    <t>GTV_40</t>
  </si>
  <si>
    <t>GTV_50</t>
  </si>
  <si>
    <t>GTV_60</t>
  </si>
  <si>
    <t>GTV_70</t>
  </si>
  <si>
    <t>GTV_80</t>
  </si>
  <si>
    <t>GTV_90</t>
  </si>
  <si>
    <t>GTV_AVEIP</t>
  </si>
  <si>
    <t>GTV_MIP</t>
  </si>
  <si>
    <t>GTV_PET</t>
  </si>
  <si>
    <t>HEART</t>
  </si>
  <si>
    <t>LIVER</t>
  </si>
  <si>
    <t>LLUNG</t>
  </si>
  <si>
    <t>LPLEXUS</t>
  </si>
  <si>
    <t>ProxBronchZone</t>
  </si>
  <si>
    <t>PROXTREE</t>
  </si>
  <si>
    <t>PRVSC5mm</t>
  </si>
  <si>
    <t>PRVSC5</t>
  </si>
  <si>
    <t>PTV+2CM</t>
  </si>
  <si>
    <t>Pulmonary_Artery</t>
  </si>
  <si>
    <t>RIBS</t>
  </si>
  <si>
    <t>RLUNG</t>
  </si>
  <si>
    <t>RPLEXUS</t>
  </si>
  <si>
    <t>SKIN</t>
  </si>
  <si>
    <t>SPINALCANAL</t>
  </si>
  <si>
    <t>STOMACH</t>
  </si>
  <si>
    <t>TRACHEA</t>
  </si>
  <si>
    <t>VESSELS</t>
  </si>
  <si>
    <t>CE8-Brain.xml</t>
  </si>
  <si>
    <t>CE8-Brain</t>
  </si>
  <si>
    <t>Structures fo CE8-Brain</t>
  </si>
  <si>
    <t>Brain-PTV_6000</t>
  </si>
  <si>
    <t>Brain-PTV</t>
  </si>
  <si>
    <t>Brain sub PTVs</t>
  </si>
  <si>
    <t>brain-ptvs</t>
  </si>
  <si>
    <t>z Brain opt</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</si>
  <si>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</si>
  <si>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</si>
  <si>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</si>
  <si>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</si>
  <si>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</si>
  <si>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</si>
  <si>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</si>
  <si>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</si>
  <si>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</si>
  <si>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</si>
  <si>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</si>
  <si>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</si>
  <si>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</si>
  <si>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</si>
  <si>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</si>
  <si>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</si>
  <si>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</si>
  <si>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</si>
  <si>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</si>
  <si>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</si>
  <si>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</si>
  <si>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</si>
  <si>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</si>
  <si>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</si>
  <si>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</si>
  <si>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</si>
  <si>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</si>
  <si>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</si>
  <si>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</si>
  <si>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</si>
  <si>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</si>
  <si>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</si>
  <si>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</si>
  <si>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</si>
  <si>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</si>
  <si>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</si>
  <si>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</si>
  <si>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</si>
  <si>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</si>
  <si>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</si>
  <si>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</si>
  <si>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</si>
  <si>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</si>
  <si>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</si>
  <si>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</si>
  <si>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</si>
  <si>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</si>
  <si>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</si>
  <si>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</si>
  <si>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</si>
  <si>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</si>
  <si>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</si>
  <si>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</si>
  <si>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</si>
  <si>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</si>
  <si>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PET BOOST.xml</t>
  </si>
  <si>
    <t>aker</t>
  </si>
  <si>
    <t>PMH PET BOOST</t>
  </si>
  <si>
    <t>PMH PET BOOST Study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</si>
  <si>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</si>
  <si>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</si>
  <si>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</si>
  <si>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</si>
  <si>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</si>
  <si>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</si>
  <si>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</si>
  <si>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</si>
  <si>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</si>
  <si>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</si>
  <si>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</si>
  <si>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</si>
  <si>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</si>
  <si>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</si>
  <si>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</si>
  <si>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</si>
  <si>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</si>
  <si>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</si>
  <si>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</si>
  <si>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</si>
  <si>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</si>
  <si>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</si>
  <si>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</si>
  <si>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</si>
  <si>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</si>
  <si>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</si>
  <si>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</si>
  <si>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</si>
  <si>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</si>
  <si>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</si>
  <si>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</si>
  <si>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</si>
  <si>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</si>
  <si>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</si>
  <si>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</si>
  <si>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</si>
  <si>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</si>
  <si>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</si>
  <si>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</si>
  <si>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</si>
  <si>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</si>
  <si>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</si>
  <si>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</si>
  <si>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</si>
  <si>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</si>
  <si>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</si>
  <si>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</si>
  <si>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</si>
  <si>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</si>
  <si>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</si>
  <si>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</si>
  <si>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</si>
  <si>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</si>
  <si>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</si>
  <si>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</si>
  <si>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</si>
  <si>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Internal CTV</t>
  </si>
  <si>
    <t>optITV 60</t>
  </si>
  <si>
    <t>PTV-N-6000</t>
  </si>
  <si>
    <t>PTV for node</t>
  </si>
  <si>
    <t>PTV TOTAL</t>
  </si>
  <si>
    <t>optPTV 60</t>
  </si>
  <si>
    <t>z PTV int opt</t>
  </si>
  <si>
    <t>Brain_Anatomy.xml</t>
  </si>
  <si>
    <t>Brain Anatomy</t>
  </si>
  <si>
    <t>Organs of the brain</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</si>
  <si>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</si>
  <si>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</si>
  <si>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</si>
  <si>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</si>
  <si>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</si>
  <si>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</si>
  <si>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</si>
  <si>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</si>
  <si>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</si>
  <si>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</si>
  <si>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</si>
  <si>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</si>
  <si>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</si>
  <si>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</si>
  <si>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</si>
  <si>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</si>
  <si>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CNS_Template.xml</t>
  </si>
  <si>
    <t>Lacrimal L</t>
  </si>
  <si>
    <t>Lacrimal R</t>
  </si>
  <si>
    <t>CNS</t>
  </si>
  <si>
    <t>opt Brain</t>
  </si>
  <si>
    <t>Brain for Optimizer</t>
  </si>
  <si>
    <t>Cochlea L</t>
  </si>
  <si>
    <t>Cochlea R</t>
  </si>
  <si>
    <t>opt Optic Chiasm</t>
  </si>
  <si>
    <t>Optic Chiasm for Optimizer</t>
  </si>
  <si>
    <t>PRV5 OpticNerve</t>
  </si>
  <si>
    <t>Optic Nerve PRV 5mm</t>
  </si>
  <si>
    <t>FSRT_Template.xml</t>
  </si>
  <si>
    <t>FSRT</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</si>
  <si>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</si>
  <si>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</si>
  <si>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</si>
  <si>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</si>
  <si>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</si>
  <si>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</si>
  <si>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</si>
  <si>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</si>
  <si>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</si>
  <si>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</si>
  <si>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</si>
  <si>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</si>
  <si>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</si>
  <si>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</si>
  <si>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</si>
  <si>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</si>
  <si>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</si>
  <si>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</si>
  <si>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</si>
  <si>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</si>
  <si>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</si>
  <si>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</si>
  <si>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</si>
  <si>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</si>
  <si>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</si>
  <si>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</si>
  <si>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</si>
  <si>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</si>
  <si>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</si>
  <si>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</si>
  <si>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Palliative_Brain.xml</t>
  </si>
  <si>
    <t>Avoid MID</t>
  </si>
  <si>
    <t>z Avoid b</t>
  </si>
  <si>
    <t>Avoid OUTER</t>
  </si>
  <si>
    <t>Palliative Brain</t>
  </si>
  <si>
    <t>CTV Brain</t>
  </si>
  <si>
    <t>HDR</t>
  </si>
  <si>
    <t>HDR_BREAST.xml</t>
  </si>
  <si>
    <t>xmei</t>
  </si>
  <si>
    <t>HDR BREAST</t>
  </si>
  <si>
    <t>For breast brachytherapy implant.</t>
  </si>
  <si>
    <t>PTV 10mm</t>
  </si>
  <si>
    <t>PTV 10 mm Margin</t>
  </si>
  <si>
    <t>PTV eval 10mm</t>
  </si>
  <si>
    <t>PTV 10 mm Margin for DVH</t>
  </si>
  <si>
    <t>PTV 15mm</t>
  </si>
  <si>
    <t>PTV 15 mm Margin</t>
  </si>
  <si>
    <t>PTV eval 15mm</t>
  </si>
  <si>
    <t>PTV 15 mm Margin for DVH</t>
  </si>
  <si>
    <t>z PTV int eval</t>
  </si>
  <si>
    <t>.Gyn</t>
  </si>
  <si>
    <t>HDR_CERVIX.xml</t>
  </si>
  <si>
    <t>HDR CERVIX</t>
  </si>
  <si>
    <t>HRV-CT</t>
  </si>
  <si>
    <t>High Risk Volume on CT</t>
  </si>
  <si>
    <t>Vagina</t>
  </si>
  <si>
    <t>Bladder</t>
  </si>
  <si>
    <t>Sigmoid</t>
  </si>
  <si>
    <t>Sigmoid colon</t>
  </si>
  <si>
    <t>z Sigmoid</t>
  </si>
  <si>
    <t>.Skin</t>
  </si>
  <si>
    <t>HDR_Head_Surface_Mould.xml</t>
  </si>
  <si>
    <t>HDR Head Surface Mould</t>
  </si>
  <si>
    <t>For brachytherapy surface moulds on the head</t>
  </si>
  <si>
    <t>Eye L</t>
  </si>
  <si>
    <t>Eye R</t>
  </si>
  <si>
    <t>.Head and Neck</t>
  </si>
  <si>
    <t>HN_Anatomy.xml</t>
  </si>
  <si>
    <t>H&amp;N Anatomy</t>
  </si>
  <si>
    <t>Organs of the head and neck</t>
  </si>
  <si>
    <t>Parotid L</t>
  </si>
  <si>
    <t>Parotid Left</t>
  </si>
  <si>
    <t>Parotid R</t>
  </si>
  <si>
    <t>Parotid Right</t>
  </si>
  <si>
    <t>Submandibular L</t>
  </si>
  <si>
    <t>Submandibular Gland Left</t>
  </si>
  <si>
    <t>Submandibular R</t>
  </si>
  <si>
    <t>Submandibular Gland Right</t>
  </si>
  <si>
    <t>Oral Cavity</t>
  </si>
  <si>
    <t>HN_Nodes.xml</t>
  </si>
  <si>
    <t>Tongue</t>
  </si>
  <si>
    <t>z Tongue</t>
  </si>
  <si>
    <t>Node Ia</t>
  </si>
  <si>
    <t>Level 1a Submental lymph nodes</t>
  </si>
  <si>
    <t>Submental lymphatic chain</t>
  </si>
  <si>
    <t>z CTV int L</t>
  </si>
  <si>
    <t>H&amp;N Lymph Nodes</t>
  </si>
  <si>
    <t>Head and Neck  Lymph Node Structures</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</si>
  <si>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</si>
  <si>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</si>
  <si>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</si>
  <si>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</si>
  <si>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</si>
  <si>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</si>
  <si>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</si>
  <si>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</si>
  <si>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</si>
  <si>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</si>
  <si>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</si>
  <si>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</si>
  <si>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</si>
  <si>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</si>
  <si>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</si>
  <si>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</si>
  <si>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</si>
  <si>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</si>
  <si>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</si>
  <si>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</si>
  <si>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</si>
  <si>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</si>
  <si>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</si>
  <si>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</si>
  <si>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</si>
  <si>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</si>
  <si>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</si>
  <si>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</si>
  <si>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HN_70in35.xml</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</si>
  <si>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</si>
  <si>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</si>
  <si>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</si>
  <si>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</si>
  <si>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</si>
  <si>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</si>
  <si>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</si>
  <si>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</si>
  <si>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H&amp;N 70/35</t>
  </si>
  <si>
    <t>Head and Neck VMAT 70 Gy in 35 Fractions</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</si>
  <si>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</si>
  <si>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</si>
  <si>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</si>
  <si>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</si>
  <si>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</si>
  <si>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</si>
  <si>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</si>
  <si>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</si>
  <si>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</si>
  <si>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</si>
  <si>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</si>
  <si>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</si>
  <si>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</si>
  <si>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</si>
  <si>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</si>
  <si>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</si>
  <si>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</si>
  <si>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</si>
  <si>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</si>
  <si>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</si>
  <si>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</si>
  <si>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</si>
  <si>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</si>
  <si>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</si>
  <si>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</si>
  <si>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</si>
  <si>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</si>
  <si>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</si>
  <si>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</si>
  <si>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</si>
  <si>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</si>
  <si>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</si>
  <si>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</si>
  <si>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</si>
  <si>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</si>
  <si>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</si>
  <si>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</si>
  <si>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</si>
  <si>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</si>
  <si>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z PTV low L</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</si>
  <si>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</si>
  <si>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</si>
  <si>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</si>
  <si>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</si>
  <si>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</si>
  <si>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</si>
  <si>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</si>
  <si>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</si>
  <si>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</si>
  <si>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</si>
  <si>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</si>
  <si>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</si>
  <si>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</si>
  <si>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</si>
  <si>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</si>
  <si>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</si>
  <si>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</si>
  <si>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</si>
  <si>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</si>
  <si>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</si>
  <si>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</si>
  <si>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</si>
  <si>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</si>
  <si>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</si>
  <si>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</si>
  <si>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</si>
  <si>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</si>
  <si>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</si>
  <si>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</si>
  <si>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</si>
  <si>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</si>
  <si>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</si>
  <si>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</si>
  <si>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</si>
  <si>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</si>
  <si>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</si>
  <si>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</si>
  <si>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</si>
  <si>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</si>
  <si>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</si>
  <si>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</si>
  <si>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</si>
  <si>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</si>
  <si>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HN_66in33.xml</t>
  </si>
  <si>
    <t>H&amp;N 66/33</t>
  </si>
  <si>
    <t>Head and Neck VMAT 66 Gy in 33 Fractions</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</si>
  <si>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</si>
  <si>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</si>
  <si>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</si>
  <si>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</si>
  <si>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</si>
  <si>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</si>
  <si>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</si>
  <si>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</si>
  <si>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</si>
  <si>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</si>
  <si>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</si>
  <si>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</si>
  <si>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</si>
  <si>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</si>
  <si>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</si>
  <si>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</si>
  <si>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</si>
  <si>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</si>
  <si>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</si>
  <si>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</si>
  <si>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</si>
  <si>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</si>
  <si>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</si>
  <si>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</si>
  <si>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</si>
  <si>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</si>
  <si>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</si>
  <si>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</si>
  <si>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</si>
  <si>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</si>
  <si>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</si>
  <si>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</si>
  <si>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</si>
  <si>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</si>
  <si>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</si>
  <si>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</si>
  <si>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</si>
  <si>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</si>
  <si>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</si>
  <si>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</si>
  <si>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</si>
  <si>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</si>
  <si>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</si>
  <si>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</si>
  <si>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HN_60in30.xml</t>
  </si>
  <si>
    <t>H&amp;N 60/30</t>
  </si>
  <si>
    <t>Head and Neck VMAT 60 Gy in 30 Fractions</t>
  </si>
  <si>
    <t>PRVBR + op</t>
  </si>
  <si>
    <t>PRV5 Brain Stem</t>
  </si>
  <si>
    <t>CTV 60</t>
  </si>
  <si>
    <t>CTV  Intermediate Risk 60Gy</t>
  </si>
  <si>
    <t>PTV 60Gy</t>
  </si>
  <si>
    <t>PTV 60Gy for DVH</t>
  </si>
  <si>
    <t>opt PTV 60</t>
  </si>
  <si>
    <t>PTV 60Gy for optimizer</t>
  </si>
  <si>
    <t>HN_VMAT.xml</t>
  </si>
  <si>
    <t>H&amp;N VMAT</t>
  </si>
  <si>
    <t>Head and Neck VMAT Unspecified Dose</t>
  </si>
  <si>
    <t>CTVn</t>
  </si>
  <si>
    <t>PTVn</t>
  </si>
  <si>
    <t>Pelvis_Anatomy.xml</t>
  </si>
  <si>
    <t>Pelvis Anatomy</t>
  </si>
  <si>
    <t>Organs of the Pelvis Gender Neutral</t>
  </si>
  <si>
    <t>Femoral Head R</t>
  </si>
  <si>
    <t>Femoral Head L</t>
  </si>
  <si>
    <t>Sigmoidal Colon</t>
  </si>
  <si>
    <t>Pubic Symphysis</t>
  </si>
  <si>
    <t>Pubic symphysis</t>
  </si>
  <si>
    <t>zPubic Symphysis</t>
  </si>
  <si>
    <t>iliac crest L</t>
  </si>
  <si>
    <t>Right ilium</t>
  </si>
  <si>
    <t>z iliac crest L</t>
  </si>
  <si>
    <t>iliac crest R</t>
  </si>
  <si>
    <t>Left ilium</t>
  </si>
  <si>
    <t>z iliac crest R</t>
  </si>
  <si>
    <t>Bowel</t>
  </si>
  <si>
    <t>Intestinal Space</t>
  </si>
  <si>
    <t>Hip L</t>
  </si>
  <si>
    <t>Left Hip</t>
  </si>
  <si>
    <t>Hip R</t>
  </si>
  <si>
    <t>Right Hip</t>
  </si>
  <si>
    <t>Genitalia</t>
  </si>
  <si>
    <t>Male or Female External Genitailia</t>
  </si>
  <si>
    <t>External genitalia</t>
  </si>
  <si>
    <t>z Genitalia</t>
  </si>
  <si>
    <t>Bladder wall</t>
  </si>
  <si>
    <t>Wall of Bladder</t>
  </si>
  <si>
    <t>Wall of urinary bladder</t>
  </si>
  <si>
    <t>z Bladder wall</t>
  </si>
  <si>
    <t>Pelvis_Male.xml</t>
  </si>
  <si>
    <t>MesoRectum</t>
  </si>
  <si>
    <t>Mesentary surrounding Rectum</t>
  </si>
  <si>
    <t>Region of mesentery</t>
  </si>
  <si>
    <t>z MesoRectum</t>
  </si>
  <si>
    <t>Sacral plexus</t>
  </si>
  <si>
    <t>Sacral nerve plexus</t>
  </si>
  <si>
    <t>z Sacral plexus</t>
  </si>
  <si>
    <t>Seminal Ves L</t>
  </si>
  <si>
    <t>Left seminal vesicle</t>
  </si>
  <si>
    <t>z Seminal Ves L</t>
  </si>
  <si>
    <t>Pelvis Male</t>
  </si>
  <si>
    <t>Organs of the Male Pelvis</t>
  </si>
  <si>
    <t>Seminal Ves R</t>
  </si>
  <si>
    <t>Right seminal vesicle</t>
  </si>
  <si>
    <t>z Seminal Ves R</t>
  </si>
  <si>
    <t>Prostate</t>
  </si>
  <si>
    <t>z Prostate</t>
  </si>
  <si>
    <t>Penile  bulb</t>
  </si>
  <si>
    <t>Bulb of penis</t>
  </si>
  <si>
    <t>z Penile  bulb</t>
  </si>
  <si>
    <t>Pelvis_Female.xml</t>
  </si>
  <si>
    <t>Urethra</t>
  </si>
  <si>
    <t>z Urethra</t>
  </si>
  <si>
    <t>z Vagina</t>
  </si>
  <si>
    <t>Pelvis Female</t>
  </si>
  <si>
    <t>Organs of the Female Pelvis</t>
  </si>
  <si>
    <t>Cervix</t>
  </si>
  <si>
    <t>Cervix of uterus</t>
  </si>
  <si>
    <t>z Cervix</t>
  </si>
  <si>
    <t>Uterus</t>
  </si>
  <si>
    <t>z Uterus</t>
  </si>
  <si>
    <t>Ovary L</t>
  </si>
  <si>
    <t>Left ovary</t>
  </si>
  <si>
    <t>z Ovary L</t>
  </si>
  <si>
    <t>Pelvis_Nodes.xml</t>
  </si>
  <si>
    <t>Ovary R</t>
  </si>
  <si>
    <t>Right ovary</t>
  </si>
  <si>
    <t>z Ovary R</t>
  </si>
  <si>
    <t>Node Int iliac L</t>
  </si>
  <si>
    <t>Left internal iliac nodes</t>
  </si>
  <si>
    <t>Left internal iliac lymphatic chain</t>
  </si>
  <si>
    <t>zNode Intiliac L</t>
  </si>
  <si>
    <t>Pelvis Nodes</t>
  </si>
  <si>
    <t>Nodes of the Pelvis</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</si>
  <si>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</si>
  <si>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</si>
  <si>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</si>
  <si>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</si>
  <si>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</si>
  <si>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</si>
  <si>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</si>
  <si>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</si>
  <si>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</si>
  <si>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</si>
  <si>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</si>
  <si>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</si>
  <si>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</si>
  <si>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</si>
  <si>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</si>
  <si>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</si>
  <si>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</si>
  <si>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</si>
  <si>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</si>
  <si>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</si>
  <si>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</si>
  <si>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</si>
  <si>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</si>
  <si>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.Rectum</t>
  </si>
  <si>
    <t>Rectum.xml</t>
  </si>
  <si>
    <t>Node ext iliac L</t>
  </si>
  <si>
    <t>Right external iliac lymphatic chain</t>
  </si>
  <si>
    <t>zNode extiliac L</t>
  </si>
  <si>
    <t>Node ext iliac R</t>
  </si>
  <si>
    <t>Left external iliac lymphatic chain</t>
  </si>
  <si>
    <t>zNode extiliac R</t>
  </si>
  <si>
    <t>Rectum 3D CRT</t>
  </si>
  <si>
    <t>C20.0</t>
  </si>
  <si>
    <t>Enlarged Lymph Node</t>
  </si>
  <si>
    <t>Right Vessels as surogate for Nodes</t>
  </si>
  <si>
    <t>Left Vessels as surogate for Nodes</t>
  </si>
  <si>
    <t>Bladder_1_Phase.xml</t>
  </si>
  <si>
    <t>Bladder 1 Phase</t>
  </si>
  <si>
    <t>Bladder Single Phase for VMAT</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</si>
  <si>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</si>
  <si>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</si>
  <si>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</si>
  <si>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</si>
  <si>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</si>
  <si>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</si>
  <si>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</si>
  <si>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</si>
  <si>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</si>
  <si>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</si>
  <si>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</si>
  <si>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</si>
  <si>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</si>
  <si>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</si>
  <si>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</si>
  <si>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</si>
  <si>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</si>
  <si>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Bladder_2_Phase.xml</t>
  </si>
  <si>
    <t>Bladder Two Phase</t>
  </si>
  <si>
    <t>Bladder Two Phase for VMAT</t>
  </si>
  <si>
    <t>CTV high risk 66 Gy</t>
  </si>
  <si>
    <t>PTV high risk 66 Gy</t>
  </si>
  <si>
    <t>PTV 66 Gy for DVH</t>
  </si>
  <si>
    <t>PTV 66 Gy for optimizer</t>
  </si>
  <si>
    <t>Gyne_Template.xml</t>
  </si>
  <si>
    <t>Gyne</t>
  </si>
  <si>
    <t>Gyne Standard</t>
  </si>
  <si>
    <t>C57.9</t>
  </si>
  <si>
    <t>CTV Vagina</t>
  </si>
  <si>
    <t>FemoralHead R</t>
  </si>
  <si>
    <t>FemoralHead L</t>
  </si>
  <si>
    <t>.Prostate</t>
  </si>
  <si>
    <t>Prostate.xml</t>
  </si>
  <si>
    <t>Prostate all prescriptions</t>
  </si>
  <si>
    <t>C61.1</t>
  </si>
  <si>
    <t>opt Bladder</t>
  </si>
  <si>
    <t>Bladder sub PTVs for optimizer</t>
  </si>
  <si>
    <t>PTV High Risk for DVH</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</si>
  <si>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</si>
  <si>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</si>
  <si>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</si>
  <si>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</si>
  <si>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</si>
  <si>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</si>
  <si>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</si>
  <si>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</si>
  <si>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Prostate_2Ph_VMAT.xml</t>
  </si>
  <si>
    <t>Prostate 2Ph VMAT</t>
  </si>
  <si>
    <t>Two Phase VMAT Prostate 76 Gy</t>
  </si>
  <si>
    <t>CTV76</t>
  </si>
  <si>
    <t>CTV46</t>
  </si>
  <si>
    <t>PTV76</t>
  </si>
  <si>
    <t>PTV46</t>
  </si>
  <si>
    <t>opt PTV76</t>
  </si>
  <si>
    <t>opt PTV46</t>
  </si>
  <si>
    <t>PTV Intermediate Risk for optimizer</t>
  </si>
  <si>
    <t>eval PTV76</t>
  </si>
  <si>
    <t>eval PTV46</t>
  </si>
  <si>
    <t>PTV Intermediate Risk for DVH</t>
  </si>
  <si>
    <t>.Anus</t>
  </si>
  <si>
    <t>VMAT_ANUS.xml</t>
  </si>
  <si>
    <t>VMAT ANUS</t>
  </si>
  <si>
    <t>Anus</t>
  </si>
  <si>
    <t>C21.0</t>
  </si>
  <si>
    <t>CTV 36</t>
  </si>
  <si>
    <t>CTV 54</t>
  </si>
  <si>
    <t>PTV 36</t>
  </si>
  <si>
    <t>PTV low risk</t>
  </si>
  <si>
    <t>PTV high risk</t>
  </si>
  <si>
    <t>opt PTV 36</t>
  </si>
  <si>
    <t>PTV low risk for optimizer</t>
  </si>
  <si>
    <t>z PTV low opt</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</si>
  <si>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</si>
  <si>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</si>
  <si>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</si>
  <si>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</si>
  <si>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</si>
  <si>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</si>
  <si>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</si>
  <si>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</si>
  <si>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</si>
  <si>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</si>
  <si>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</si>
  <si>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</si>
  <si>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post op uterus/cervix</t>
  </si>
  <si>
    <t>Gyne_VMAT.xml</t>
  </si>
  <si>
    <t>Gyne VMAT</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</si>
  <si>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</si>
  <si>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</si>
  <si>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</si>
  <si>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</si>
  <si>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</si>
  <si>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</si>
  <si>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</si>
  <si>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</si>
  <si>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</si>
  <si>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</si>
  <si>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</si>
  <si>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</si>
  <si>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</si>
  <si>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</si>
  <si>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</si>
  <si>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</si>
  <si>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</si>
  <si>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</si>
  <si>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Control_Template.xml</t>
  </si>
  <si>
    <t>Avoid X</t>
  </si>
  <si>
    <t>Avoidance Structure</t>
  </si>
  <si>
    <t>Avoidance and Reference Structures</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</si>
  <si>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</si>
  <si>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</si>
  <si>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</si>
  <si>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</si>
  <si>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</si>
  <si>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</si>
  <si>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</si>
  <si>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</si>
  <si>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</si>
  <si>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</si>
  <si>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</si>
  <si>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</si>
  <si>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</si>
  <si>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Boolean Template.xml</t>
  </si>
  <si>
    <t>Bolus X cm</t>
  </si>
  <si>
    <t>Bolus X cm thickness</t>
  </si>
  <si>
    <t>Bolus</t>
  </si>
  <si>
    <t>z Bolus</t>
  </si>
  <si>
    <t>Lung B - GTV</t>
  </si>
  <si>
    <t>Booleans</t>
  </si>
  <si>
    <t>Specialty volumes formed by Boolean operations</t>
  </si>
  <si>
    <t>Lung B - PTV</t>
  </si>
  <si>
    <t>Lungs sub PTVs</t>
  </si>
  <si>
    <t>Lungs-ptvs</t>
  </si>
  <si>
    <t>Body - PTV</t>
  </si>
  <si>
    <t>Body sub PTVs</t>
  </si>
  <si>
    <t>body-ptvs</t>
  </si>
  <si>
    <t>z Old Body</t>
  </si>
  <si>
    <t>Liver - PTV</t>
  </si>
  <si>
    <t>Liver sub PTVs</t>
  </si>
  <si>
    <t>Liver-PTVs</t>
  </si>
  <si>
    <t>Parotid B - PTV</t>
  </si>
  <si>
    <t>Artifact Template.xml</t>
  </si>
  <si>
    <t>Bladder - PTV</t>
  </si>
  <si>
    <t>Brain - PTV</t>
  </si>
  <si>
    <t>CIED</t>
  </si>
  <si>
    <t>Pacemaker or other CIED</t>
  </si>
  <si>
    <t>Implantable Device</t>
  </si>
  <si>
    <t>z Implant</t>
  </si>
  <si>
    <t>Pacemaker or other Implantable Device.</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</si>
  <si>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</si>
  <si>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</si>
  <si>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</si>
  <si>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</si>
  <si>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</si>
  <si>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</si>
  <si>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</si>
  <si>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</si>
  <si>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</si>
  <si>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</si>
  <si>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</si>
  <si>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</si>
  <si>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Z_structure Template.xml</t>
  </si>
  <si>
    <t>Dental Fillings</t>
  </si>
  <si>
    <t>Dental Fillings Artifacts</t>
  </si>
  <si>
    <t>z Artifact</t>
  </si>
  <si>
    <t>Implant</t>
  </si>
  <si>
    <t>Hign density implant causing Metal Artifacts</t>
  </si>
  <si>
    <t>Zstructures</t>
  </si>
  <si>
    <t>RO Helper Structures Z1 to Z 10</t>
  </si>
  <si>
    <t>Z6</t>
  </si>
  <si>
    <t>Z7</t>
  </si>
  <si>
    <t>Z8</t>
  </si>
  <si>
    <t>PET Structure Template.xml</t>
  </si>
  <si>
    <t>Z9</t>
  </si>
  <si>
    <t>Z10</t>
  </si>
  <si>
    <t>PET</t>
  </si>
  <si>
    <t>target Volumes for PET images</t>
  </si>
  <si>
    <t>CTV PET</t>
  </si>
  <si>
    <t>PTV PET</t>
  </si>
  <si>
    <t>Z1 PET</t>
  </si>
  <si>
    <t>SBRT Control Template.xml</t>
  </si>
  <si>
    <t>Z2 PET</t>
  </si>
  <si>
    <t>Z3 PET</t>
  </si>
  <si>
    <t>BronchialTree+20</t>
  </si>
  <si>
    <t>SBRT Control</t>
  </si>
  <si>
    <t>Control Structures for Lung SBRT</t>
  </si>
  <si>
    <t>Ring 50</t>
  </si>
  <si>
    <t>Target</t>
  </si>
  <si>
    <t>PTV Template.xml</t>
  </si>
  <si>
    <t>PTV Target Structures</t>
  </si>
  <si>
    <t>PTV int</t>
  </si>
  <si>
    <t>PTV int L</t>
  </si>
  <si>
    <t>PTV Intermediate Risk Left</t>
  </si>
  <si>
    <t>z PTV int L</t>
  </si>
  <si>
    <t>PTV int R</t>
  </si>
  <si>
    <t>PTV Intermediate Risk Right</t>
  </si>
  <si>
    <t>z PTV int R</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</si>
  <si>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</si>
  <si>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</si>
  <si>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</si>
  <si>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</si>
  <si>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</si>
  <si>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</si>
  <si>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</si>
  <si>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</si>
  <si>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</si>
  <si>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</si>
  <si>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</si>
  <si>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</si>
  <si>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</si>
  <si>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PTV_numbered.xml</t>
  </si>
  <si>
    <t>opt PTV low R b</t>
  </si>
  <si>
    <t>PTV low Risk Right for optimizer b</t>
  </si>
  <si>
    <t>opt PTV low R c</t>
  </si>
  <si>
    <t>PTV low Risk Right for optimizer c</t>
  </si>
  <si>
    <t>PTV 1-5</t>
  </si>
  <si>
    <t>PTV Target Structures numbered 1 to 5</t>
  </si>
  <si>
    <t>PTV 4</t>
  </si>
  <si>
    <t>PTV 5</t>
  </si>
  <si>
    <t>CTV Template.xml</t>
  </si>
  <si>
    <t>PTV X</t>
  </si>
  <si>
    <t>CTV Target Structures</t>
  </si>
  <si>
    <t>CTV int L</t>
  </si>
  <si>
    <t>CTV Intermediate Risk Left</t>
  </si>
  <si>
    <t>CTV int R</t>
  </si>
  <si>
    <t>CTV Intermediate Risk Right</t>
  </si>
  <si>
    <t>CTV low L</t>
  </si>
  <si>
    <t>CTV Low Risk Left</t>
  </si>
  <si>
    <t>GTV Template.xml</t>
  </si>
  <si>
    <t>CTV low R</t>
  </si>
  <si>
    <t>CTV Low Risk Right</t>
  </si>
  <si>
    <t>Operative Bed</t>
  </si>
  <si>
    <t>CTV based on surgical margins</t>
  </si>
  <si>
    <t>GTV Target Structures</t>
  </si>
  <si>
    <t>Internal GTV</t>
  </si>
  <si>
    <t>GTV PREOP</t>
  </si>
  <si>
    <t>GTV based on preoperative tumour location</t>
  </si>
  <si>
    <t>GTV MRI</t>
  </si>
  <si>
    <t>GTV Based on MRI</t>
  </si>
  <si>
    <t>GTV 4</t>
  </si>
  <si>
    <t>GTV_numbered.xml</t>
  </si>
  <si>
    <t>GTV 5</t>
  </si>
  <si>
    <t>GTV X</t>
  </si>
  <si>
    <t>GTV 1-5</t>
  </si>
  <si>
    <t>GTV Target Structures numbered 1 to 5</t>
  </si>
  <si>
    <t>4DGTV Template.xml</t>
  </si>
  <si>
    <t>4D GTV</t>
  </si>
  <si>
    <t>4D GTV Target Structures</t>
  </si>
  <si>
    <t>Structure Colors</t>
  </si>
  <si>
    <t>Category</t>
  </si>
  <si>
    <t>Old Colour</t>
  </si>
  <si>
    <t>2D Color</t>
  </si>
  <si>
    <t>Color Name</t>
  </si>
  <si>
    <t>(R,G,B)</t>
  </si>
  <si>
    <t>In 2D View</t>
  </si>
  <si>
    <t>In 3D View</t>
  </si>
  <si>
    <t>Transparency</t>
  </si>
  <si>
    <t>3D Color</t>
  </si>
  <si>
    <t>3D Color Name</t>
  </si>
  <si>
    <t>3D (R,G,B)</t>
  </si>
  <si>
    <t>Red</t>
  </si>
  <si>
    <t>Green</t>
  </si>
  <si>
    <t>Blue</t>
  </si>
  <si>
    <t>Air Rendering</t>
  </si>
  <si>
    <t>z Air Rendering</t>
  </si>
  <si>
    <t>baby puke green</t>
  </si>
  <si>
    <t>(192,192,0)</t>
  </si>
  <si>
    <t>Segment</t>
  </si>
  <si>
    <t>Translucent</t>
  </si>
  <si>
    <t>0</t>
  </si>
  <si>
    <t>(172,172,234)</t>
  </si>
  <si>
    <t>orange</t>
  </si>
  <si>
    <t>(255,165,0)</t>
  </si>
  <si>
    <t>Contour</t>
  </si>
  <si>
    <t>1/4</t>
  </si>
  <si>
    <t>Avoid</t>
  </si>
  <si>
    <t>magenta</t>
  </si>
  <si>
    <t>(255,0,255)</t>
  </si>
  <si>
    <t>deep pink</t>
  </si>
  <si>
    <t>(255,20,147)</t>
  </si>
  <si>
    <t>Avoid b</t>
  </si>
  <si>
    <t>dark violet</t>
  </si>
  <si>
    <t>(148,0,211)</t>
  </si>
  <si>
    <t>salmon</t>
  </si>
  <si>
    <t>(250,128,114)</t>
  </si>
  <si>
    <t>blue</t>
  </si>
  <si>
    <t>(0,0,255)</t>
  </si>
  <si>
    <t>Bladder opt</t>
  </si>
  <si>
    <t>medium orchid</t>
  </si>
  <si>
    <t>(186,85,211)</t>
  </si>
  <si>
    <t>Skin 2 Render</t>
  </si>
  <si>
    <t>lime</t>
  </si>
  <si>
    <t>(0,255,0)</t>
  </si>
  <si>
    <t>6/10</t>
  </si>
  <si>
    <t>(226,203,173)</t>
  </si>
  <si>
    <t>sugar cane</t>
  </si>
  <si>
    <t>(240,240,220)</t>
  </si>
  <si>
    <t>dark salmon (Eclipse)</t>
  </si>
  <si>
    <t>(255,128,128)</t>
  </si>
  <si>
    <t>Bone Marrow opt</t>
  </si>
  <si>
    <t>Bone Rendering</t>
  </si>
  <si>
    <t>saddle brown</t>
  </si>
  <si>
    <t>(139,69,19)</t>
  </si>
  <si>
    <t>1/10</t>
  </si>
  <si>
    <t>medium spring green</t>
  </si>
  <si>
    <t>(0,250,154)</t>
  </si>
  <si>
    <t>Bowel opt</t>
  </si>
  <si>
    <t>dodger blue</t>
  </si>
  <si>
    <t>(30,144,255)</t>
  </si>
  <si>
    <t>olive</t>
  </si>
  <si>
    <t>(128,128,0)</t>
  </si>
  <si>
    <t>lawn green</t>
  </si>
  <si>
    <t>(124,252,0)</t>
  </si>
  <si>
    <t>Brain opt</t>
  </si>
  <si>
    <t>1</t>
  </si>
  <si>
    <t>Purple</t>
  </si>
  <si>
    <t>(128,0,128)</t>
  </si>
  <si>
    <t>Brain Stem opt</t>
  </si>
  <si>
    <t>Brain Stem PRV</t>
  </si>
  <si>
    <t>plum</t>
  </si>
  <si>
    <t>(221,160,221)</t>
  </si>
  <si>
    <t>Bronchial Tree PRV</t>
  </si>
  <si>
    <t>coral</t>
  </si>
  <si>
    <t>(255,127,80)</t>
  </si>
  <si>
    <t>light green</t>
  </si>
  <si>
    <t>(144,238,144)</t>
  </si>
  <si>
    <t>Clips</t>
  </si>
  <si>
    <t>cadet blue</t>
  </si>
  <si>
    <t>(95,158,160)</t>
  </si>
  <si>
    <t>olive drab</t>
  </si>
  <si>
    <t>(107,142,35)</t>
  </si>
  <si>
    <t>Couch</t>
  </si>
  <si>
    <t>z Couch</t>
  </si>
  <si>
    <t>yellow</t>
  </si>
  <si>
    <t>(255,255,0)</t>
  </si>
  <si>
    <t>CTV high</t>
  </si>
  <si>
    <t>3/4</t>
  </si>
  <si>
    <t>purple</t>
  </si>
  <si>
    <t>1/2</t>
  </si>
  <si>
    <t>dark kahaki</t>
  </si>
  <si>
    <t>(189,183,107)</t>
  </si>
  <si>
    <t>moccasin</t>
  </si>
  <si>
    <t>(255,228,181)</t>
  </si>
  <si>
    <t>CTV low</t>
  </si>
  <si>
    <t>spring green</t>
  </si>
  <si>
    <t>(0,255,127)</t>
  </si>
  <si>
    <t>yellow green</t>
  </si>
  <si>
    <t>(154,205,50)</t>
  </si>
  <si>
    <t>PTV low opt</t>
  </si>
  <si>
    <t>sky blue</t>
  </si>
  <si>
    <t>(135,206,235)</t>
  </si>
  <si>
    <t>CTVn L</t>
  </si>
  <si>
    <t>CTVn R</t>
  </si>
  <si>
    <t>white</t>
  </si>
  <si>
    <t>(255,255,255)</t>
  </si>
  <si>
    <t>dark turquoise</t>
  </si>
  <si>
    <t>(0,206,209)</t>
  </si>
  <si>
    <t>tan</t>
  </si>
  <si>
    <t>(210,180,140)</t>
  </si>
  <si>
    <t>orchid</t>
  </si>
  <si>
    <t>(218,112,214)</t>
  </si>
  <si>
    <t>crimson</t>
  </si>
  <si>
    <t>(220,20,60)</t>
  </si>
  <si>
    <t>dark orange</t>
  </si>
  <si>
    <t>(255,140,0)</t>
  </si>
  <si>
    <t>red</t>
  </si>
  <si>
    <t>(255,0,0)</t>
  </si>
  <si>
    <t>GTV AveIP</t>
  </si>
  <si>
    <t>Hippocampus B</t>
  </si>
  <si>
    <t>golden rod</t>
  </si>
  <si>
    <t>(218,165,32)</t>
  </si>
  <si>
    <t>Hippocampus B PRV</t>
  </si>
  <si>
    <t>Hippocampus L</t>
  </si>
  <si>
    <t>peach puff</t>
  </si>
  <si>
    <t>(255,218,185)</t>
  </si>
  <si>
    <t>Hippocampus R</t>
  </si>
  <si>
    <t>light cyan</t>
  </si>
  <si>
    <t>(224,255,255)</t>
  </si>
  <si>
    <t>forest green</t>
  </si>
  <si>
    <t>(34,139,34)</t>
  </si>
  <si>
    <t>dark orange (Eclipse)</t>
  </si>
  <si>
    <t>(255,128,0)</t>
  </si>
  <si>
    <t>deep sky blue</t>
  </si>
  <si>
    <t>(0,191,255)</t>
  </si>
  <si>
    <t>Irradiated Volume</t>
  </si>
  <si>
    <t>teal</t>
  </si>
  <si>
    <t>(0,128,128)</t>
  </si>
  <si>
    <t>rosy brown</t>
  </si>
  <si>
    <t>(188,143,143)</t>
  </si>
  <si>
    <t>Larynx opt</t>
  </si>
  <si>
    <t>PTV int c opt</t>
  </si>
  <si>
    <t>z PTV int c</t>
  </si>
  <si>
    <t>light sea green</t>
  </si>
  <si>
    <t>(32,178,170)</t>
  </si>
  <si>
    <t>1/3</t>
  </si>
  <si>
    <t>Neural Optic PRV</t>
  </si>
  <si>
    <t>pale yellow (Eclipse)</t>
  </si>
  <si>
    <t>(255,255,128)</t>
  </si>
  <si>
    <t>Node Hepatogastro</t>
  </si>
  <si>
    <t>gold</t>
  </si>
  <si>
    <t>(255,215,0)</t>
  </si>
  <si>
    <t>PTV int b opt</t>
  </si>
  <si>
    <t>medium purple</t>
  </si>
  <si>
    <t>(147,112,219)</t>
  </si>
  <si>
    <t>bright aqua (Eclipse)</t>
  </si>
  <si>
    <t>(128,255,255)</t>
  </si>
  <si>
    <t>sandy brown</t>
  </si>
  <si>
    <t>(244,164,96)</t>
  </si>
  <si>
    <t>Optic Chiasm opt</t>
  </si>
  <si>
    <t>Optic Nerve L</t>
  </si>
  <si>
    <t>Optic Nerve R</t>
  </si>
  <si>
    <t>Optic Nerves PRV</t>
  </si>
  <si>
    <t>violet</t>
  </si>
  <si>
    <t>(238,130,238)</t>
  </si>
  <si>
    <t>Parotid L opt</t>
  </si>
  <si>
    <t>Parotid opt</t>
  </si>
  <si>
    <t>Parotid R opt</t>
  </si>
  <si>
    <t>dark cyan</t>
  </si>
  <si>
    <t>(0,139,139)</t>
  </si>
  <si>
    <t>cyan</t>
  </si>
  <si>
    <t>(0,255,255)</t>
  </si>
  <si>
    <t>PTV high</t>
  </si>
  <si>
    <t>PTV int a opt</t>
  </si>
  <si>
    <t>blue violet</t>
  </si>
  <si>
    <t>(138,43,226)</t>
  </si>
  <si>
    <t>PTV int eval</t>
  </si>
  <si>
    <t>corn flower blue</t>
  </si>
  <si>
    <t>(100,149,237)</t>
  </si>
  <si>
    <t>PTV int opt</t>
  </si>
  <si>
    <t>thistle</t>
  </si>
  <si>
    <t>(216,191,216)</t>
  </si>
  <si>
    <t>steel blue</t>
  </si>
  <si>
    <t>(70,130,180)</t>
  </si>
  <si>
    <t>PTV low eval</t>
  </si>
  <si>
    <t>royal blue</t>
  </si>
  <si>
    <t>(65,105,225)</t>
  </si>
  <si>
    <t>PTV low L a opt</t>
  </si>
  <si>
    <t>PTV low L b opt</t>
  </si>
  <si>
    <t>light sky blue</t>
  </si>
  <si>
    <t>(135,206,250)</t>
  </si>
  <si>
    <t>PTV low L c opt</t>
  </si>
  <si>
    <t>light blue</t>
  </si>
  <si>
    <t>(173,216,230)</t>
  </si>
  <si>
    <t>CTV int</t>
  </si>
  <si>
    <t>PTV low R a opt</t>
  </si>
  <si>
    <t>PTV low R b opt</t>
  </si>
  <si>
    <t>PTV low R c opt</t>
  </si>
  <si>
    <t>PTV opt</t>
  </si>
  <si>
    <t>brown</t>
  </si>
  <si>
    <t>(165,42,42)</t>
  </si>
  <si>
    <t>Rectum opt</t>
  </si>
  <si>
    <t>RO Helper</t>
  </si>
  <si>
    <t>honeydew</t>
  </si>
  <si>
    <t>(240,255,240)</t>
  </si>
  <si>
    <t>Spinal Canal PRV</t>
  </si>
  <si>
    <t>light pink</t>
  </si>
  <si>
    <t>(255,182,193)</t>
  </si>
  <si>
    <t>dark green</t>
  </si>
  <si>
    <t>(0,100,0)</t>
  </si>
  <si>
    <t>orange red</t>
  </si>
  <si>
    <t>(255,69,0)</t>
  </si>
  <si>
    <t>Color</t>
  </si>
  <si>
    <t>Hex Code</t>
  </si>
  <si>
    <t>Decimal Code</t>
  </si>
  <si>
    <t>#RRGGBB</t>
  </si>
  <si>
    <t>R,G,B</t>
  </si>
  <si>
    <t xml:space="preserve">Red </t>
  </si>
  <si>
    <t>maroon</t>
  </si>
  <si>
    <t>#800000</t>
  </si>
  <si>
    <t>dark red</t>
  </si>
  <si>
    <t>#8B0000</t>
  </si>
  <si>
    <t>#A52A2A</t>
  </si>
  <si>
    <t>firebrick</t>
  </si>
  <si>
    <t>#B22222</t>
  </si>
  <si>
    <t>#DC143C</t>
  </si>
  <si>
    <t>#FF0000</t>
  </si>
  <si>
    <t>tomato</t>
  </si>
  <si>
    <t>#FF6347</t>
  </si>
  <si>
    <t>#FF7F50</t>
  </si>
  <si>
    <t>indian red</t>
  </si>
  <si>
    <t>#CD5C5C</t>
  </si>
  <si>
    <t>light coral</t>
  </si>
  <si>
    <t>#F08080</t>
  </si>
  <si>
    <t>dark salmon</t>
  </si>
  <si>
    <t>#E9967A</t>
  </si>
  <si>
    <t>#FA8072</t>
  </si>
  <si>
    <t>light salmon</t>
  </si>
  <si>
    <t>#FFA07A</t>
  </si>
  <si>
    <t>#FF4500</t>
  </si>
  <si>
    <t>#FF8C00</t>
  </si>
  <si>
    <t>#FFA500</t>
  </si>
  <si>
    <t>#FFD700</t>
  </si>
  <si>
    <t>dark golden rod</t>
  </si>
  <si>
    <t>#B8860B</t>
  </si>
  <si>
    <t>#DAA520</t>
  </si>
  <si>
    <t>pale golden rod</t>
  </si>
  <si>
    <t>#EEE8AA</t>
  </si>
  <si>
    <t>dark khaki</t>
  </si>
  <si>
    <t>#BDB76B</t>
  </si>
  <si>
    <t>khaki</t>
  </si>
  <si>
    <t>#F0E68C</t>
  </si>
  <si>
    <t>#808000</t>
  </si>
  <si>
    <t>#FFFF00</t>
  </si>
  <si>
    <t>#9ACD32</t>
  </si>
  <si>
    <t>dark olive green</t>
  </si>
  <si>
    <t>#556B2F</t>
  </si>
  <si>
    <t>#6B8E23</t>
  </si>
  <si>
    <t>#7CFC00</t>
  </si>
  <si>
    <t>chart reuse</t>
  </si>
  <si>
    <t>#7FFF00</t>
  </si>
  <si>
    <t>green yellow</t>
  </si>
  <si>
    <t>#ADFF2F</t>
  </si>
  <si>
    <t>#006400</t>
  </si>
  <si>
    <t>green</t>
  </si>
  <si>
    <t>#008000</t>
  </si>
  <si>
    <t>#228B22</t>
  </si>
  <si>
    <t>#00FF00</t>
  </si>
  <si>
    <t>lime green</t>
  </si>
  <si>
    <t>#32CD32</t>
  </si>
  <si>
    <t>#90EE90</t>
  </si>
  <si>
    <t>pale green</t>
  </si>
  <si>
    <t>#98FB98</t>
  </si>
  <si>
    <t>dark sea green</t>
  </si>
  <si>
    <t>#8FBC8F</t>
  </si>
  <si>
    <t>#00FA9A</t>
  </si>
  <si>
    <t>#00FF7F</t>
  </si>
  <si>
    <t>sea green</t>
  </si>
  <si>
    <t>#2E8B57</t>
  </si>
  <si>
    <t>medium aqua marine</t>
  </si>
  <si>
    <t>#66CDAA</t>
  </si>
  <si>
    <t>medium sea green</t>
  </si>
  <si>
    <t>#3CB371</t>
  </si>
  <si>
    <t>#20B2AA</t>
  </si>
  <si>
    <t>dark slate gray</t>
  </si>
  <si>
    <t>#2F4F4F</t>
  </si>
  <si>
    <t>#008080</t>
  </si>
  <si>
    <t>#008B8B</t>
  </si>
  <si>
    <t>aqua</t>
  </si>
  <si>
    <t>#00FFFF</t>
  </si>
  <si>
    <t>#E0FFFF</t>
  </si>
  <si>
    <t>#00CED1</t>
  </si>
  <si>
    <t>turquoise</t>
  </si>
  <si>
    <t>#40E0D0</t>
  </si>
  <si>
    <t>medium turquoise</t>
  </si>
  <si>
    <t>#48D1CC</t>
  </si>
  <si>
    <t>pale turquoise</t>
  </si>
  <si>
    <t>#AFEEEE</t>
  </si>
  <si>
    <t>aqua marine</t>
  </si>
  <si>
    <t>#7FFFD4</t>
  </si>
  <si>
    <t>powder blue</t>
  </si>
  <si>
    <t>#B0E0E6</t>
  </si>
  <si>
    <t>#5F9EA0</t>
  </si>
  <si>
    <t>#4682B4</t>
  </si>
  <si>
    <t>#6495ED</t>
  </si>
  <si>
    <t>#00BFFF</t>
  </si>
  <si>
    <t>#1E90FF</t>
  </si>
  <si>
    <t>#ADD8E6</t>
  </si>
  <si>
    <t>#87CEEB</t>
  </si>
  <si>
    <t>#87CEFA</t>
  </si>
  <si>
    <t>midnight blue</t>
  </si>
  <si>
    <t>#191970</t>
  </si>
  <si>
    <t>navy</t>
  </si>
  <si>
    <t>#000080</t>
  </si>
  <si>
    <t>dark blue</t>
  </si>
  <si>
    <t>#00008B</t>
  </si>
  <si>
    <t>medium blue</t>
  </si>
  <si>
    <t>#0000CD</t>
  </si>
  <si>
    <t>#0000FF</t>
  </si>
  <si>
    <t>#4169E1</t>
  </si>
  <si>
    <t>#8A2BE2</t>
  </si>
  <si>
    <t>#BA55D3</t>
  </si>
  <si>
    <t>indigo</t>
  </si>
  <si>
    <t>#4B0082</t>
  </si>
  <si>
    <t>dark slate blue</t>
  </si>
  <si>
    <t>#483D8B</t>
  </si>
  <si>
    <t>slate blue</t>
  </si>
  <si>
    <t>#6A5ACD</t>
  </si>
  <si>
    <t>medium slate blue</t>
  </si>
  <si>
    <t>#7B68EE</t>
  </si>
  <si>
    <t>#9370DB</t>
  </si>
  <si>
    <t>dark magenta</t>
  </si>
  <si>
    <t>#8B008B</t>
  </si>
  <si>
    <t>#9400D3</t>
  </si>
  <si>
    <t>dark orchid</t>
  </si>
  <si>
    <t>#9932CC</t>
  </si>
  <si>
    <t>#800080</t>
  </si>
  <si>
    <t>#D8BFD8</t>
  </si>
  <si>
    <t>#DDA0DD</t>
  </si>
  <si>
    <t>#EE82EE</t>
  </si>
  <si>
    <t>magenta / fuchsia</t>
  </si>
  <si>
    <t>#FF00FF</t>
  </si>
  <si>
    <t>#DA70D6</t>
  </si>
  <si>
    <t>medium violet red</t>
  </si>
  <si>
    <t>#C71585</t>
  </si>
  <si>
    <t>pale violet red</t>
  </si>
  <si>
    <t>#DB7093</t>
  </si>
  <si>
    <t>#FF1493</t>
  </si>
  <si>
    <t>hot pink</t>
  </si>
  <si>
    <t>#FF69B4</t>
  </si>
  <si>
    <t>#FFB6C1</t>
  </si>
  <si>
    <t>pink</t>
  </si>
  <si>
    <t>#FFC0CB</t>
  </si>
  <si>
    <t>antique white</t>
  </si>
  <si>
    <t>#FAEBD7</t>
  </si>
  <si>
    <t>beige</t>
  </si>
  <si>
    <t>#F5F5DC</t>
  </si>
  <si>
    <t>bisque</t>
  </si>
  <si>
    <t>#FFE4C4</t>
  </si>
  <si>
    <t>blanched almond</t>
  </si>
  <si>
    <t>#FFEBCD</t>
  </si>
  <si>
    <t>wheat</t>
  </si>
  <si>
    <t>#F5DEB3</t>
  </si>
  <si>
    <t>corn silk</t>
  </si>
  <si>
    <t>#FFF8DC</t>
  </si>
  <si>
    <t>lemon chiffon</t>
  </si>
  <si>
    <t>#FFFACD</t>
  </si>
  <si>
    <t>light golden rod yellow</t>
  </si>
  <si>
    <t>#FAFAD2</t>
  </si>
  <si>
    <t>light yellow</t>
  </si>
  <si>
    <t>#FFFFE0</t>
  </si>
  <si>
    <t>#8B4513</t>
  </si>
  <si>
    <t>sienna</t>
  </si>
  <si>
    <t>#A0522D</t>
  </si>
  <si>
    <t>chocolate</t>
  </si>
  <si>
    <t>#D2691E</t>
  </si>
  <si>
    <t>peru</t>
  </si>
  <si>
    <t>#CD853F</t>
  </si>
  <si>
    <t>#F4A460</t>
  </si>
  <si>
    <t>burly wood</t>
  </si>
  <si>
    <t>#DEB887</t>
  </si>
  <si>
    <t>#D2B48C</t>
  </si>
  <si>
    <t>#BC8F8F</t>
  </si>
  <si>
    <t>#FFE4B5</t>
  </si>
  <si>
    <t>navajo white</t>
  </si>
  <si>
    <t>#FFDEAD</t>
  </si>
  <si>
    <t>#FFDAB9</t>
  </si>
  <si>
    <t>misty rose</t>
  </si>
  <si>
    <t>#FFE4E1</t>
  </si>
  <si>
    <t>lavender blush</t>
  </si>
  <si>
    <t>#FFF0F5</t>
  </si>
  <si>
    <t>linen</t>
  </si>
  <si>
    <t>#FAF0E6</t>
  </si>
  <si>
    <t>old lace</t>
  </si>
  <si>
    <t>#FDF5E6</t>
  </si>
  <si>
    <t>papaya whip</t>
  </si>
  <si>
    <t>#FFEFD5</t>
  </si>
  <si>
    <t>sea shell</t>
  </si>
  <si>
    <t>#FFF5EE</t>
  </si>
  <si>
    <t>mint cream</t>
  </si>
  <si>
    <t>#F5FFFA</t>
  </si>
  <si>
    <t>slate gray</t>
  </si>
  <si>
    <t>#708090</t>
  </si>
  <si>
    <t>light slate gray</t>
  </si>
  <si>
    <t>#778899</t>
  </si>
  <si>
    <t>light steel blue</t>
  </si>
  <si>
    <t>#B0C4DE</t>
  </si>
  <si>
    <t>lavender</t>
  </si>
  <si>
    <t>#E6E6FA</t>
  </si>
  <si>
    <t>floral white</t>
  </si>
  <si>
    <t>#FFFAF0</t>
  </si>
  <si>
    <t>alice blue</t>
  </si>
  <si>
    <t>#F0F8FF</t>
  </si>
  <si>
    <t>ghost white</t>
  </si>
  <si>
    <t>#F8F8FF</t>
  </si>
  <si>
    <t>#F0FFF0</t>
  </si>
  <si>
    <t>ivory</t>
  </si>
  <si>
    <t>#FFFFF0</t>
  </si>
  <si>
    <t>azure</t>
  </si>
  <si>
    <t>#F0FFFF</t>
  </si>
  <si>
    <t>snow</t>
  </si>
  <si>
    <t>#FFFAFA</t>
  </si>
  <si>
    <t>black</t>
  </si>
  <si>
    <t>#000000</t>
  </si>
  <si>
    <t>dim gray / dim grey</t>
  </si>
  <si>
    <t>#696969</t>
  </si>
  <si>
    <t>gray / grey</t>
  </si>
  <si>
    <t>#808080</t>
  </si>
  <si>
    <t>dark gray / dark grey</t>
  </si>
  <si>
    <t>#A9A9A9</t>
  </si>
  <si>
    <t>silver</t>
  </si>
  <si>
    <t>#C0C0C0</t>
  </si>
  <si>
    <t>light gray / light grey</t>
  </si>
  <si>
    <t>#D3D3D3</t>
  </si>
  <si>
    <t>gainsboro</t>
  </si>
  <si>
    <t>#DCDCDC</t>
  </si>
  <si>
    <t>white smoke</t>
  </si>
  <si>
    <t>#F5F5F5</t>
  </si>
  <si>
    <t>#FFFFFF</t>
  </si>
  <si>
    <t>#C0C000</t>
  </si>
  <si>
    <t>#F0F0DC</t>
  </si>
  <si>
    <t>Cornflower Blue</t>
  </si>
  <si>
    <t>Max Colour</t>
  </si>
  <si>
    <t>Max value</t>
  </si>
  <si>
    <t>Min Value</t>
  </si>
  <si>
    <t>Delta</t>
  </si>
  <si>
    <t>Saturation</t>
  </si>
  <si>
    <t>Mean value</t>
  </si>
  <si>
    <t>Blend</t>
  </si>
  <si>
    <t>Same 3D</t>
  </si>
  <si>
    <t>192</t>
  </si>
  <si>
    <t>255</t>
  </si>
  <si>
    <t>240</t>
  </si>
  <si>
    <t>220</t>
  </si>
  <si>
    <t>127</t>
  </si>
  <si>
    <t>218</t>
  </si>
  <si>
    <t>112</t>
  </si>
  <si>
    <t>214</t>
  </si>
  <si>
    <t>140</t>
  </si>
  <si>
    <t>Row Labels</t>
  </si>
  <si>
    <t>Grand Total</t>
  </si>
  <si>
    <t>Count of Structure</t>
  </si>
  <si>
    <t>StructureIDs</t>
  </si>
  <si>
    <t>CTR</t>
  </si>
  <si>
    <t>SEG</t>
  </si>
  <si>
    <t>T</t>
  </si>
  <si>
    <t>Style</t>
  </si>
  <si>
    <t>ID Length</t>
  </si>
  <si>
    <t>Short Name</t>
  </si>
  <si>
    <t>leather</t>
  </si>
  <si>
    <t>violet_dark</t>
  </si>
  <si>
    <t>blue_sky</t>
  </si>
  <si>
    <t>pink_deep</t>
  </si>
  <si>
    <t>green_sea</t>
  </si>
  <si>
    <t>orchid_m</t>
  </si>
  <si>
    <t>salmon_d</t>
  </si>
  <si>
    <t>green_d</t>
  </si>
  <si>
    <t>green_f</t>
  </si>
  <si>
    <t>green_lwn</t>
  </si>
  <si>
    <t>green_l</t>
  </si>
  <si>
    <t>green_spr</t>
  </si>
  <si>
    <t>kahaki_d</t>
  </si>
  <si>
    <t>cyan_d</t>
  </si>
  <si>
    <t>orange_d</t>
  </si>
  <si>
    <t>orange_dE</t>
  </si>
  <si>
    <t>blue_dgr</t>
  </si>
  <si>
    <t>gold_rod</t>
  </si>
  <si>
    <t>blue_l</t>
  </si>
  <si>
    <t>pink_l</t>
  </si>
  <si>
    <t>cyan_l</t>
  </si>
  <si>
    <t>blue_cdt</t>
  </si>
  <si>
    <t>green_bl</t>
  </si>
  <si>
    <t>brown_snd</t>
  </si>
  <si>
    <t>olive_l</t>
  </si>
  <si>
    <t>peach</t>
  </si>
  <si>
    <t>yellow_l</t>
  </si>
  <si>
    <t>brown_rd</t>
  </si>
  <si>
    <t>yellow_g</t>
  </si>
  <si>
    <t>orange_rd</t>
  </si>
  <si>
    <t>cane</t>
  </si>
  <si>
    <t>blue_v</t>
  </si>
  <si>
    <t>blue_flr</t>
  </si>
  <si>
    <t>blue_stl</t>
  </si>
  <si>
    <t>blue_ryl</t>
  </si>
  <si>
    <t>blue_lsky</t>
  </si>
  <si>
    <t>blue_dsky</t>
  </si>
  <si>
    <t>(0,0,205)</t>
  </si>
  <si>
    <t>(0,0,128)</t>
  </si>
  <si>
    <t>(0,0,139)</t>
  </si>
  <si>
    <t>(75,0,130)</t>
  </si>
  <si>
    <t>(25,25,112)</t>
  </si>
  <si>
    <t>(153,50,204)</t>
  </si>
  <si>
    <t>(123,104,238)</t>
  </si>
  <si>
    <t>(72,61,139)</t>
  </si>
  <si>
    <t>(106,90,205)</t>
  </si>
  <si>
    <t>(176,224,230)</t>
  </si>
  <si>
    <t>(119,136,153)</t>
  </si>
  <si>
    <t>(112,128,144)</t>
  </si>
  <si>
    <t>(176,196,222)</t>
  </si>
  <si>
    <t>(230,230,250)</t>
  </si>
  <si>
    <t>(240,248,255)</t>
  </si>
  <si>
    <t>(248,248,255)</t>
  </si>
  <si>
    <t>(0,128,0)</t>
  </si>
  <si>
    <t>(127,255,0)</t>
  </si>
  <si>
    <t>(173,255,47)</t>
  </si>
  <si>
    <t>(50,205,50)</t>
  </si>
  <si>
    <t>(64,224,208)</t>
  </si>
  <si>
    <t>(46,139,87)</t>
  </si>
  <si>
    <t>(60,179,113)</t>
  </si>
  <si>
    <t>(72,209,204)</t>
  </si>
  <si>
    <t>(85,107,47)</t>
  </si>
  <si>
    <t>(102,205,170)</t>
  </si>
  <si>
    <t>(127,255,212)</t>
  </si>
  <si>
    <t>(47,79,79)</t>
  </si>
  <si>
    <t>(152,251,152)</t>
  </si>
  <si>
    <t>(175,238,238)</t>
  </si>
  <si>
    <t>(143,188,143)</t>
  </si>
  <si>
    <t>(240,255,255)</t>
  </si>
  <si>
    <t>(245,255,250)</t>
  </si>
  <si>
    <t>(128,0,0)</t>
  </si>
  <si>
    <t>(139,0,0)</t>
  </si>
  <si>
    <t>(139,0,139)</t>
  </si>
  <si>
    <t>(184,134,11)</t>
  </si>
  <si>
    <t>(199,21,133)</t>
  </si>
  <si>
    <t>(210,105,30)</t>
  </si>
  <si>
    <t>(178,34,34)</t>
  </si>
  <si>
    <t>(255,99,71)</t>
  </si>
  <si>
    <t>(160,82,45)</t>
  </si>
  <si>
    <t>(205,133,63)</t>
  </si>
  <si>
    <t>(255,105,180)</t>
  </si>
  <si>
    <t>(205,92,92)</t>
  </si>
  <si>
    <t>(255,160,122)</t>
  </si>
  <si>
    <t>(219,112,147)</t>
  </si>
  <si>
    <t>(233,150,122)</t>
  </si>
  <si>
    <t>(240,128,128)</t>
  </si>
  <si>
    <t>(240,230,140)</t>
  </si>
  <si>
    <t>(222,184,135)</t>
  </si>
  <si>
    <t>(255,222,173)</t>
  </si>
  <si>
    <t>(238,232,170)</t>
  </si>
  <si>
    <t>(245,222,179)</t>
  </si>
  <si>
    <t>(255,192,203)</t>
  </si>
  <si>
    <t>(255,228,196)</t>
  </si>
  <si>
    <t>(255,235,205)</t>
  </si>
  <si>
    <t>(255,250,205)</t>
  </si>
  <si>
    <t>(255,239,213)</t>
  </si>
  <si>
    <t>(250,250,210)</t>
  </si>
  <si>
    <t>(250,235,215)</t>
  </si>
  <si>
    <t>(255,248,220)</t>
  </si>
  <si>
    <t>(255,255,224)</t>
  </si>
  <si>
    <t>(255,228,225)</t>
  </si>
  <si>
    <t>(245,245,220)</t>
  </si>
  <si>
    <t>(253,245,230)</t>
  </si>
  <si>
    <t>(250,240,230)</t>
  </si>
  <si>
    <t>(255,245,238)</t>
  </si>
  <si>
    <t>(255,240,245)</t>
  </si>
  <si>
    <t>(255,250,240)</t>
  </si>
  <si>
    <t>(255,255,240)</t>
  </si>
  <si>
    <t>(255,250,250)</t>
  </si>
  <si>
    <t>(245,245,245)</t>
  </si>
  <si>
    <t>(220,220,220)</t>
  </si>
  <si>
    <t>(211,211,211)</t>
  </si>
  <si>
    <t>(192,192,192)</t>
  </si>
  <si>
    <t>(169,169,169)</t>
  </si>
  <si>
    <t>(128,128,128)</t>
  </si>
  <si>
    <t>(105,105,105)</t>
  </si>
  <si>
    <t>(0,0,0)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</si>
</sst>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8"/>
      <color theme="3"/>
      <name val="Cambria"/>
      <family val="2"/>
      <scheme val="major"/>
    </font>
    <font>
      <b/>
      <sz val="11"/>
      <color theme="0"/>
      <name val="Calibri"/>
      <family val="2"/>
      <scheme val="minor"/>
    </font>
    <font>
      <sz val="11"/>
      <color theme="0"/>
      <name val="Calibri"/>
      <family val="2"/>
      <scheme val="minor"/>
    </font>
    <font>
      <sz val="11"/>
      <color rgb="FF222222"/>
      <name val="Arial"/>
      <family val="2"/>
    </font>
    <font>
      <b/>
      <sz val="11"/>
      <color rgb="FF222222"/>
      <name val="Arial"/>
      <family val="2"/>
    </font>
    <font>
      <b/>
      <sz val="11"/>
      <color rgb="FFFF0000"/>
      <name val="Calibri"/>
      <family val="2"/>
      <scheme val="minor"/>
    </font>
    <font>
      <sz val="11"/>
      <color rgb="FF222222"/>
      <name val="Calibri"/>
      <family val="2"/>
      <scheme val="minor"/>
    </font>
  </fonts>
  <fills count="155">
    <fill>
      <patternFill patternType="none"/>
    </fill>
    <fill>
      <patternFill patternType="gray125"/>
    </fill>
    <fill>
      <patternFill patternType="solid">
        <fgColor theme="9"/>
        <bgColor theme="9"/>
      </patternFill>
    </fill>
    <fill>
      <patternFill patternType="solid">
        <fgColor rgb="FFC0C000"/>
        <bgColor indexed="64"/>
      </patternFill>
    </fill>
    <fill>
      <patternFill patternType="solid">
        <fgColor rgb="FFFFFFF8"/>
        <bgColor indexed="64"/>
      </patternFill>
    </fill>
    <fill>
      <patternFill patternType="solid">
        <fgColor rgb="FFACACEA"/>
        <bgColor indexed="64"/>
      </patternFill>
    </fill>
    <fill>
      <patternFill patternType="solid">
        <fgColor theme="0" tint="-0.14999847407452621"/>
        <bgColor theme="0" tint="-0.14999847407452621"/>
      </patternFill>
    </fill>
    <fill>
      <patternFill patternType="solid">
        <fgColor rgb="FFFFA500"/>
        <bgColor indexed="64"/>
      </patternFill>
    </fill>
    <fill>
      <patternFill patternType="solid">
        <fgColor rgb="FFFF00FF"/>
        <bgColor indexed="64"/>
      </patternFill>
    </fill>
    <fill>
      <patternFill patternType="solid">
        <fgColor rgb="FFFF1493"/>
        <bgColor indexed="64"/>
      </patternFill>
    </fill>
    <fill>
      <patternFill patternType="solid">
        <fgColor rgb="FF9400D3"/>
        <bgColor indexed="64"/>
      </patternFill>
    </fill>
    <fill>
      <patternFill patternType="solid">
        <fgColor rgb="FFFA8072"/>
        <bgColor indexed="64"/>
      </patternFill>
    </fill>
    <fill>
      <patternFill patternType="solid">
        <fgColor rgb="FF0000FF"/>
        <bgColor indexed="64"/>
      </patternFill>
    </fill>
    <fill>
      <patternFill patternType="solid">
        <fgColor rgb="FFBA55D3"/>
        <bgColor indexed="64"/>
      </patternFill>
    </fill>
    <fill>
      <patternFill patternType="solid">
        <fgColor rgb="FF00FF00"/>
        <bgColor indexed="64"/>
      </patternFill>
    </fill>
    <fill>
      <patternFill patternType="solid">
        <fgColor rgb="FFE2CBAD"/>
        <bgColor indexed="64"/>
      </patternFill>
    </fill>
    <fill>
      <patternFill patternType="solid">
        <fgColor rgb="FFF0F0DC"/>
        <bgColor indexed="64"/>
      </patternFill>
    </fill>
    <fill>
      <patternFill patternType="solid">
        <fgColor rgb="FFFF8080"/>
        <bgColor indexed="64"/>
      </patternFill>
    </fill>
    <fill>
      <patternFill patternType="solid">
        <fgColor rgb="FF8B4513"/>
        <bgColor indexed="64"/>
      </patternFill>
    </fill>
    <fill>
      <patternFill patternType="solid">
        <fgColor rgb="FF00FA9A"/>
        <bgColor indexed="64"/>
      </patternFill>
    </fill>
    <fill>
      <patternFill patternType="solid">
        <fgColor rgb="FF1E90FF"/>
        <bgColor indexed="64"/>
      </patternFill>
    </fill>
    <fill>
      <patternFill patternType="solid">
        <fgColor rgb="FF808000"/>
        <bgColor indexed="64"/>
      </patternFill>
    </fill>
    <fill>
      <patternFill patternType="solid">
        <fgColor rgb="FF7CFC00"/>
        <bgColor indexed="64"/>
      </patternFill>
    </fill>
    <fill>
      <patternFill patternType="solid">
        <fgColor rgb="FF800080"/>
        <bgColor indexed="64"/>
      </patternFill>
    </fill>
    <fill>
      <patternFill patternType="solid">
        <fgColor rgb="FFDDA0DD"/>
        <bgColor indexed="64"/>
      </patternFill>
    </fill>
    <fill>
      <patternFill patternType="solid">
        <fgColor rgb="FFFF7F50"/>
        <bgColor indexed="64"/>
      </patternFill>
    </fill>
    <fill>
      <patternFill patternType="solid">
        <fgColor rgb="FF90EE90"/>
        <bgColor indexed="64"/>
      </patternFill>
    </fill>
    <fill>
      <patternFill patternType="solid">
        <fgColor rgb="FF5F9EA0"/>
        <bgColor indexed="64"/>
      </patternFill>
    </fill>
    <fill>
      <patternFill patternType="solid">
        <fgColor rgb="FF6B8E23"/>
        <bgColor indexed="64"/>
      </patternFill>
    </fill>
    <fill>
      <patternFill patternType="solid">
        <fgColor rgb="FFFFFF00"/>
        <bgColor indexed="64"/>
      </patternFill>
    </fill>
    <fill>
      <patternFill patternType="solid">
        <fgColor rgb="FFBDB76B"/>
        <bgColor indexed="64"/>
      </patternFill>
    </fill>
    <fill>
      <patternFill patternType="solid">
        <fgColor rgb="FFFFE4B5"/>
        <bgColor indexed="64"/>
      </patternFill>
    </fill>
    <fill>
      <patternFill patternType="solid">
        <fgColor rgb="FF00FF7F"/>
        <bgColor indexed="64"/>
      </patternFill>
    </fill>
    <fill>
      <patternFill patternType="solid">
        <fgColor rgb="FF9ACD32"/>
        <bgColor indexed="64"/>
      </patternFill>
    </fill>
    <fill>
      <patternFill patternType="solid">
        <fgColor rgb="FF87CEEB"/>
        <bgColor indexed="64"/>
      </patternFill>
    </fill>
    <fill>
      <patternFill patternType="solid">
        <fgColor rgb="FFFFFFFF"/>
        <bgColor indexed="64"/>
      </patternFill>
    </fill>
    <fill>
      <patternFill patternType="solid">
        <fgColor rgb="FF00CED1"/>
        <bgColor indexed="64"/>
      </patternFill>
    </fill>
    <fill>
      <patternFill patternType="solid">
        <fgColor rgb="FFD2B48C"/>
        <bgColor indexed="64"/>
      </patternFill>
    </fill>
    <fill>
      <patternFill patternType="solid">
        <fgColor rgb="FFDA70D6"/>
        <bgColor indexed="64"/>
      </patternFill>
    </fill>
    <fill>
      <patternFill patternType="solid">
        <fgColor rgb="FFDC143C"/>
        <bgColor indexed="64"/>
      </patternFill>
    </fill>
    <fill>
      <patternFill patternType="solid">
        <fgColor rgb="FFFF8C00"/>
        <bgColor indexed="64"/>
      </patternFill>
    </fill>
    <fill>
      <patternFill patternType="solid">
        <fgColor rgb="FFFF0000"/>
        <bgColor indexed="64"/>
      </patternFill>
    </fill>
    <fill>
      <patternFill patternType="solid">
        <fgColor rgb="FFDAA520"/>
        <bgColor indexed="64"/>
      </patternFill>
    </fill>
    <fill>
      <patternFill patternType="solid">
        <fgColor rgb="FFFFDAB9"/>
        <bgColor indexed="64"/>
      </patternFill>
    </fill>
    <fill>
      <patternFill patternType="solid">
        <fgColor rgb="FFE0FFFF"/>
        <bgColor indexed="64"/>
      </patternFill>
    </fill>
    <fill>
      <patternFill patternType="solid">
        <fgColor rgb="FF228B22"/>
        <bgColor indexed="64"/>
      </patternFill>
    </fill>
    <fill>
      <patternFill patternType="solid">
        <fgColor rgb="FFFF8000"/>
        <bgColor indexed="64"/>
      </patternFill>
    </fill>
    <fill>
      <patternFill patternType="solid">
        <fgColor rgb="FF00BFFF"/>
        <bgColor indexed="64"/>
      </patternFill>
    </fill>
    <fill>
      <patternFill patternType="solid">
        <fgColor rgb="FF008080"/>
        <bgColor indexed="64"/>
      </patternFill>
    </fill>
    <fill>
      <patternFill patternType="solid">
        <fgColor rgb="FFBC8F8F"/>
        <bgColor indexed="64"/>
      </patternFill>
    </fill>
    <fill>
      <patternFill patternType="solid">
        <fgColor rgb="FF20B2AA"/>
        <bgColor indexed="64"/>
      </patternFill>
    </fill>
    <fill>
      <patternFill patternType="solid">
        <fgColor rgb="FFFFFF80"/>
        <bgColor indexed="64"/>
      </patternFill>
    </fill>
    <fill>
      <patternFill patternType="solid">
        <fgColor rgb="FFFFD700"/>
        <bgColor indexed="64"/>
      </patternFill>
    </fill>
    <fill>
      <patternFill patternType="solid">
        <fgColor rgb="FF9370DB"/>
        <bgColor indexed="64"/>
      </patternFill>
    </fill>
    <fill>
      <patternFill patternType="solid">
        <fgColor rgb="FF80FFFF"/>
        <bgColor indexed="64"/>
      </patternFill>
    </fill>
    <fill>
      <patternFill patternType="solid">
        <fgColor rgb="FFF4A460"/>
        <bgColor indexed="64"/>
      </patternFill>
    </fill>
    <fill>
      <patternFill patternType="solid">
        <fgColor rgb="FFEE82EE"/>
        <bgColor indexed="64"/>
      </patternFill>
    </fill>
    <fill>
      <patternFill patternType="solid">
        <fgColor rgb="FF008B8B"/>
        <bgColor indexed="64"/>
      </patternFill>
    </fill>
    <fill>
      <patternFill patternType="solid">
        <fgColor rgb="FF00FFFF"/>
        <bgColor indexed="64"/>
      </patternFill>
    </fill>
    <fill>
      <patternFill patternType="solid">
        <fgColor rgb="FF8A2BE2"/>
        <bgColor indexed="64"/>
      </patternFill>
    </fill>
    <fill>
      <patternFill patternType="solid">
        <fgColor rgb="FF6495ED"/>
        <bgColor indexed="64"/>
      </patternFill>
    </fill>
    <fill>
      <patternFill patternType="solid">
        <fgColor rgb="FFD8BFD8"/>
        <bgColor indexed="64"/>
      </patternFill>
    </fill>
    <fill>
      <patternFill patternType="solid">
        <fgColor rgb="FF4682B4"/>
        <bgColor indexed="64"/>
      </patternFill>
    </fill>
    <fill>
      <patternFill patternType="solid">
        <fgColor rgb="FF4169E1"/>
        <bgColor indexed="64"/>
      </patternFill>
    </fill>
    <fill>
      <patternFill patternType="solid">
        <fgColor rgb="FF87CEFA"/>
        <bgColor indexed="64"/>
      </patternFill>
    </fill>
    <fill>
      <patternFill patternType="solid">
        <fgColor rgb="FFADD8E6"/>
        <bgColor indexed="64"/>
      </patternFill>
    </fill>
    <fill>
      <patternFill patternType="solid">
        <fgColor rgb="FFA52A2A"/>
        <bgColor indexed="64"/>
      </patternFill>
    </fill>
    <fill>
      <patternFill patternType="solid">
        <fgColor rgb="FFF0FFF0"/>
        <bgColor indexed="64"/>
      </patternFill>
    </fill>
    <fill>
      <patternFill patternType="solid">
        <fgColor rgb="FFFFB6C1"/>
        <bgColor indexed="64"/>
      </patternFill>
    </fill>
    <fill>
      <patternFill patternType="solid">
        <fgColor rgb="FF006400"/>
        <bgColor indexed="64"/>
      </patternFill>
    </fill>
    <fill>
      <patternFill patternType="solid">
        <fgColor rgb="FFFF4500"/>
        <bgColor indexed="64"/>
      </patternFill>
    </fill>
    <fill>
      <patternFill patternType="solid">
        <fgColor rgb="FFE0E0E0"/>
        <bgColor indexed="64"/>
      </patternFill>
    </fill>
    <fill>
      <patternFill patternType="solid">
        <fgColor rgb="FF800000"/>
        <bgColor indexed="64"/>
      </patternFill>
    </fill>
    <fill>
      <patternFill patternType="solid">
        <fgColor rgb="FF8B0000"/>
        <bgColor indexed="64"/>
      </patternFill>
    </fill>
    <fill>
      <patternFill patternType="solid">
        <fgColor rgb="FFB22222"/>
        <bgColor indexed="64"/>
      </patternFill>
    </fill>
    <fill>
      <patternFill patternType="solid">
        <fgColor rgb="FFFF6347"/>
        <bgColor indexed="64"/>
      </patternFill>
    </fill>
    <fill>
      <patternFill patternType="solid">
        <fgColor rgb="FFCD5C5C"/>
        <bgColor indexed="64"/>
      </patternFill>
    </fill>
    <fill>
      <patternFill patternType="solid">
        <fgColor rgb="FFF08080"/>
        <bgColor indexed="64"/>
      </patternFill>
    </fill>
    <fill>
      <patternFill patternType="solid">
        <fgColor rgb="FFE9967A"/>
        <bgColor indexed="64"/>
      </patternFill>
    </fill>
    <fill>
      <patternFill patternType="solid">
        <fgColor rgb="FFFFA07A"/>
        <bgColor indexed="64"/>
      </patternFill>
    </fill>
    <fill>
      <patternFill patternType="solid">
        <fgColor rgb="FFB8860B"/>
        <bgColor indexed="64"/>
      </patternFill>
    </fill>
    <fill>
      <patternFill patternType="solid">
        <fgColor rgb="FFEEE8AA"/>
        <bgColor indexed="64"/>
      </patternFill>
    </fill>
    <fill>
      <patternFill patternType="solid">
        <fgColor rgb="FFF0E68C"/>
        <bgColor indexed="64"/>
      </patternFill>
    </fill>
    <fill>
      <patternFill patternType="solid">
        <fgColor rgb="FF556B2F"/>
        <bgColor indexed="64"/>
      </patternFill>
    </fill>
    <fill>
      <patternFill patternType="solid">
        <fgColor rgb="FF7FFF00"/>
        <bgColor indexed="64"/>
      </patternFill>
    </fill>
    <fill>
      <patternFill patternType="solid">
        <fgColor rgb="FFADFF2F"/>
        <bgColor indexed="64"/>
      </patternFill>
    </fill>
    <fill>
      <patternFill patternType="solid">
        <fgColor rgb="FF008000"/>
        <bgColor indexed="64"/>
      </patternFill>
    </fill>
    <fill>
      <patternFill patternType="solid">
        <fgColor rgb="FF32CD32"/>
        <bgColor indexed="64"/>
      </patternFill>
    </fill>
    <fill>
      <patternFill patternType="solid">
        <fgColor rgb="FF98FB98"/>
        <bgColor indexed="64"/>
      </patternFill>
    </fill>
    <fill>
      <patternFill patternType="solid">
        <fgColor rgb="FF8FBC8F"/>
        <bgColor indexed="64"/>
      </patternFill>
    </fill>
    <fill>
      <patternFill patternType="solid">
        <fgColor rgb="FF2E8B57"/>
        <bgColor indexed="64"/>
      </patternFill>
    </fill>
    <fill>
      <patternFill patternType="solid">
        <fgColor rgb="FF66CDAA"/>
        <bgColor indexed="64"/>
      </patternFill>
    </fill>
    <fill>
      <patternFill patternType="solid">
        <fgColor rgb="FF3CB371"/>
        <bgColor indexed="64"/>
      </patternFill>
    </fill>
    <fill>
      <patternFill patternType="solid">
        <fgColor rgb="FF2F4F4F"/>
        <bgColor indexed="64"/>
      </patternFill>
    </fill>
    <fill>
      <patternFill patternType="solid">
        <fgColor rgb="FF40E0D0"/>
        <bgColor indexed="64"/>
      </patternFill>
    </fill>
    <fill>
      <patternFill patternType="solid">
        <fgColor rgb="FF48D1CC"/>
        <bgColor indexed="64"/>
      </patternFill>
    </fill>
    <fill>
      <patternFill patternType="solid">
        <fgColor rgb="FFAFEEEE"/>
        <bgColor indexed="64"/>
      </patternFill>
    </fill>
    <fill>
      <patternFill patternType="solid">
        <fgColor rgb="FF7FFFD4"/>
        <bgColor indexed="64"/>
      </patternFill>
    </fill>
    <fill>
      <patternFill patternType="solid">
        <fgColor rgb="FFB0E0E6"/>
        <bgColor indexed="64"/>
      </patternFill>
    </fill>
    <fill>
      <patternFill patternType="solid">
        <fgColor rgb="FF191970"/>
        <bgColor indexed="64"/>
      </patternFill>
    </fill>
    <fill>
      <patternFill patternType="solid">
        <fgColor rgb="FF000080"/>
        <bgColor indexed="64"/>
      </patternFill>
    </fill>
    <fill>
      <patternFill patternType="solid">
        <fgColor rgb="FF00008B"/>
        <bgColor indexed="64"/>
      </patternFill>
    </fill>
    <fill>
      <patternFill patternType="solid">
        <fgColor rgb="FF0000CD"/>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8B008B"/>
        <bgColor indexed="64"/>
      </patternFill>
    </fill>
    <fill>
      <patternFill patternType="solid">
        <fgColor rgb="FF9932CC"/>
        <bgColor indexed="64"/>
      </patternFill>
    </fill>
    <fill>
      <patternFill patternType="solid">
        <fgColor rgb="FFC71585"/>
        <bgColor indexed="64"/>
      </patternFill>
    </fill>
    <fill>
      <patternFill patternType="solid">
        <fgColor rgb="FFDB7093"/>
        <bgColor indexed="64"/>
      </patternFill>
    </fill>
    <fill>
      <patternFill patternType="solid">
        <fgColor rgb="FFFF69B4"/>
        <bgColor indexed="64"/>
      </patternFill>
    </fill>
    <fill>
      <patternFill patternType="solid">
        <fgColor rgb="FFFFC0CB"/>
        <bgColor indexed="64"/>
      </patternFill>
    </fill>
    <fill>
      <patternFill patternType="solid">
        <fgColor rgb="FFFAEBD7"/>
        <bgColor indexed="64"/>
      </patternFill>
    </fill>
    <fill>
      <patternFill patternType="solid">
        <fgColor rgb="FFF5F5DC"/>
        <bgColor indexed="64"/>
      </patternFill>
    </fill>
    <fill>
      <patternFill patternType="solid">
        <fgColor rgb="FFFFE4C4"/>
        <bgColor indexed="64"/>
      </patternFill>
    </fill>
    <fill>
      <patternFill patternType="solid">
        <fgColor rgb="FFFFEBCD"/>
        <bgColor indexed="64"/>
      </patternFill>
    </fill>
    <fill>
      <patternFill patternType="solid">
        <fgColor rgb="FFF5DEB3"/>
        <bgColor indexed="64"/>
      </patternFill>
    </fill>
    <fill>
      <patternFill patternType="solid">
        <fgColor rgb="FFFFF8DC"/>
        <bgColor indexed="64"/>
      </patternFill>
    </fill>
    <fill>
      <patternFill patternType="solid">
        <fgColor rgb="FFFFFACD"/>
        <bgColor indexed="64"/>
      </patternFill>
    </fill>
    <fill>
      <patternFill patternType="solid">
        <fgColor rgb="FFFAFAD2"/>
        <bgColor indexed="64"/>
      </patternFill>
    </fill>
    <fill>
      <patternFill patternType="solid">
        <fgColor rgb="FFFFFFE0"/>
        <bgColor indexed="64"/>
      </patternFill>
    </fill>
    <fill>
      <patternFill patternType="solid">
        <fgColor rgb="FFA0522D"/>
        <bgColor indexed="64"/>
      </patternFill>
    </fill>
    <fill>
      <patternFill patternType="solid">
        <fgColor rgb="FFD2691E"/>
        <bgColor indexed="64"/>
      </patternFill>
    </fill>
    <fill>
      <patternFill patternType="solid">
        <fgColor rgb="FFCD853F"/>
        <bgColor indexed="64"/>
      </patternFill>
    </fill>
    <fill>
      <patternFill patternType="solid">
        <fgColor rgb="FFDEB887"/>
        <bgColor indexed="64"/>
      </patternFill>
    </fill>
    <fill>
      <patternFill patternType="solid">
        <fgColor rgb="FFFFDEAD"/>
        <bgColor indexed="64"/>
      </patternFill>
    </fill>
    <fill>
      <patternFill patternType="solid">
        <fgColor rgb="FFFFE4E1"/>
        <bgColor indexed="64"/>
      </patternFill>
    </fill>
    <fill>
      <patternFill patternType="solid">
        <fgColor rgb="FFFFF0F5"/>
        <bgColor indexed="64"/>
      </patternFill>
    </fill>
    <fill>
      <patternFill patternType="solid">
        <fgColor rgb="FFFAF0E6"/>
        <bgColor indexed="64"/>
      </patternFill>
    </fill>
    <fill>
      <patternFill patternType="solid">
        <fgColor rgb="FFFDF5E6"/>
        <bgColor indexed="64"/>
      </patternFill>
    </fill>
    <fill>
      <patternFill patternType="solid">
        <fgColor rgb="FFFFEFD5"/>
        <bgColor indexed="64"/>
      </patternFill>
    </fill>
    <fill>
      <patternFill patternType="solid">
        <fgColor rgb="FFFFF5EE"/>
        <bgColor indexed="64"/>
      </patternFill>
    </fill>
    <fill>
      <patternFill patternType="solid">
        <fgColor rgb="FFF5FFFA"/>
        <bgColor indexed="64"/>
      </patternFill>
    </fill>
    <fill>
      <patternFill patternType="solid">
        <fgColor rgb="FF708090"/>
        <bgColor indexed="64"/>
      </patternFill>
    </fill>
    <fill>
      <patternFill patternType="solid">
        <fgColor rgb="FF778899"/>
        <bgColor indexed="64"/>
      </patternFill>
    </fill>
    <fill>
      <patternFill patternType="solid">
        <fgColor rgb="FFB0C4DE"/>
        <bgColor indexed="64"/>
      </patternFill>
    </fill>
    <fill>
      <patternFill patternType="solid">
        <fgColor rgb="FFE6E6FA"/>
        <bgColor indexed="64"/>
      </patternFill>
    </fill>
    <fill>
      <patternFill patternType="solid">
        <fgColor rgb="FFFFFAF0"/>
        <bgColor indexed="64"/>
      </patternFill>
    </fill>
    <fill>
      <patternFill patternType="solid">
        <fgColor rgb="FFF0F8FF"/>
        <bgColor indexed="64"/>
      </patternFill>
    </fill>
    <fill>
      <patternFill patternType="solid">
        <fgColor rgb="FFF8F8FF"/>
        <bgColor indexed="64"/>
      </patternFill>
    </fill>
    <fill>
      <patternFill patternType="solid">
        <fgColor rgb="FFFFFFF0"/>
        <bgColor indexed="64"/>
      </patternFill>
    </fill>
    <fill>
      <patternFill patternType="solid">
        <fgColor rgb="FFF0FFFF"/>
        <bgColor indexed="64"/>
      </patternFill>
    </fill>
    <fill>
      <patternFill patternType="solid">
        <fgColor rgb="FFFFFAFA"/>
        <bgColor indexed="64"/>
      </patternFill>
    </fill>
    <fill>
      <patternFill patternType="solid">
        <fgColor rgb="FF000000"/>
        <bgColor indexed="64"/>
      </patternFill>
    </fill>
    <fill>
      <patternFill patternType="solid">
        <fgColor rgb="FF696969"/>
        <bgColor indexed="64"/>
      </patternFill>
    </fill>
    <fill>
      <patternFill patternType="solid">
        <fgColor rgb="FF808080"/>
        <bgColor indexed="64"/>
      </patternFill>
    </fill>
    <fill>
      <patternFill patternType="solid">
        <fgColor rgb="FFA9A9A9"/>
        <bgColor indexed="64"/>
      </patternFill>
    </fill>
    <fill>
      <patternFill patternType="solid">
        <fgColor rgb="FFC0C0C0"/>
        <bgColor indexed="64"/>
      </patternFill>
    </fill>
    <fill>
      <patternFill patternType="solid">
        <fgColor rgb="FFD3D3D3"/>
        <bgColor indexed="64"/>
      </patternFill>
    </fill>
    <fill>
      <patternFill patternType="solid">
        <fgColor rgb="FFDCDCDC"/>
        <bgColor indexed="64"/>
      </patternFill>
    </fill>
    <fill>
      <patternFill patternType="solid">
        <fgColor rgb="FFF5F5F5"/>
        <bgColor indexed="64"/>
      </patternFill>
    </fill>
    <fill>
      <patternFill patternType="solid">
        <fgColor rgb="FFECECEC"/>
        <bgColor theme="0" tint="-0.14996795556505021"/>
      </patternFill>
    </fill>
    <fill>
      <patternFill patternType="solid">
        <fgColor rgb="FFFFFF00"/>
        <bgColor theme="9"/>
      </patternFill>
    </fill>
    <fill>
      <patternFill patternType="solid">
        <fgColor rgb="FFFFFF00"/>
        <bgColor theme="0" tint="-0.14999847407452621"/>
      </patternFill>
    </fill>
  </fills>
  <borders count="17">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style="medium">
        <color rgb="FFCCCCCC"/>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style="medium">
        <color rgb="FFCCCCCC"/>
      </right>
      <top style="medium">
        <color rgb="FFCCCCCC"/>
      </top>
      <bottom/>
      <diagonal/>
    </border>
    <border>
      <left style="medium">
        <color rgb="FFCCCCCC"/>
      </left>
      <right style="medium">
        <color rgb="FFCCCCCC"/>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84">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49" fontId="3" fillId="2" borderId="2" xfId="0" applyNumberFormat="1" applyFont="1" applyFill="1" applyBorder="1" applyAlignment="1">
      <alignment horizontal="center"/>
    </xf>
    <xf numFmtId="0" fontId="3" fillId="2" borderId="4" xfId="0" applyFont="1" applyFill="1" applyBorder="1" applyAlignment="1">
      <alignment horizontal="center"/>
    </xf>
    <xf numFmtId="0" fontId="1" fillId="0" borderId="5" xfId="0" applyFont="1" applyFill="1" applyBorder="1" applyAlignment="1">
      <alignment horizontal="left"/>
    </xf>
    <xf numFmtId="0" fontId="1" fillId="0" borderId="4" xfId="0" applyFont="1" applyBorder="1" applyAlignment="1"/>
    <xf numFmtId="0" fontId="0" fillId="0" borderId="4" xfId="0" applyFont="1" applyBorder="1" applyAlignment="1"/>
    <xf numFmtId="0" fontId="0" fillId="0" borderId="4" xfId="0" applyBorder="1" applyAlignment="1">
      <alignment horizontal="left"/>
    </xf>
    <xf numFmtId="0" fontId="0" fillId="0" borderId="4" xfId="0" applyBorder="1" applyAlignment="1">
      <alignment horizontal="center"/>
    </xf>
    <xf numFmtId="49" fontId="0" fillId="0" borderId="6" xfId="0" applyNumberFormat="1"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6" borderId="2" xfId="0" applyFont="1" applyFill="1" applyBorder="1" applyAlignment="1">
      <alignment horizontal="center"/>
    </xf>
    <xf numFmtId="0" fontId="0" fillId="7" borderId="4" xfId="0" applyFont="1" applyFill="1" applyBorder="1" applyAlignment="1"/>
    <xf numFmtId="0" fontId="0" fillId="0" borderId="7" xfId="0" applyBorder="1" applyAlignment="1">
      <alignment horizontal="center"/>
    </xf>
    <xf numFmtId="0" fontId="5" fillId="4" borderId="5" xfId="0" applyFont="1" applyFill="1" applyBorder="1" applyAlignment="1">
      <alignment vertical="center"/>
    </xf>
    <xf numFmtId="0" fontId="0" fillId="0" borderId="4" xfId="0" applyFont="1" applyBorder="1" applyAlignment="1">
      <alignment horizontal="left"/>
    </xf>
    <xf numFmtId="0" fontId="0" fillId="0" borderId="4" xfId="0" applyFont="1" applyBorder="1" applyAlignment="1">
      <alignment horizontal="center"/>
    </xf>
    <xf numFmtId="49" fontId="0" fillId="0" borderId="6" xfId="0" applyNumberFormat="1" applyFont="1" applyBorder="1" applyAlignment="1">
      <alignment horizontal="center"/>
    </xf>
    <xf numFmtId="0" fontId="0" fillId="0" borderId="5" xfId="0" applyFont="1" applyBorder="1" applyAlignment="1">
      <alignment horizontal="center"/>
    </xf>
    <xf numFmtId="0" fontId="0" fillId="0" borderId="7" xfId="0" applyFont="1" applyBorder="1" applyAlignment="1">
      <alignment horizontal="center"/>
    </xf>
    <xf numFmtId="0" fontId="5" fillId="13" borderId="4" xfId="0" applyFont="1" applyFill="1" applyBorder="1" applyAlignment="1">
      <alignment horizontal="right"/>
    </xf>
    <xf numFmtId="0" fontId="5" fillId="4" borderId="4" xfId="0" applyFont="1" applyFill="1" applyBorder="1" applyAlignment="1">
      <alignment vertical="center"/>
    </xf>
    <xf numFmtId="0" fontId="1" fillId="0" borderId="4" xfId="0" applyNumberFormat="1" applyFont="1" applyBorder="1" applyAlignment="1"/>
    <xf numFmtId="0" fontId="5" fillId="17" borderId="4" xfId="0" applyFont="1" applyFill="1" applyBorder="1" applyAlignment="1">
      <alignment vertical="center"/>
    </xf>
    <xf numFmtId="0" fontId="0" fillId="0" borderId="5" xfId="0" applyFont="1" applyFill="1" applyBorder="1" applyAlignment="1">
      <alignment horizontal="left"/>
    </xf>
    <xf numFmtId="0" fontId="0" fillId="20" borderId="4" xfId="0" applyFont="1" applyFill="1" applyBorder="1" applyAlignment="1"/>
    <xf numFmtId="0" fontId="0" fillId="21" borderId="4" xfId="0" applyFont="1" applyFill="1" applyBorder="1" applyAlignment="1"/>
    <xf numFmtId="0" fontId="0" fillId="6" borderId="5" xfId="0" applyFont="1" applyFill="1" applyBorder="1" applyAlignment="1">
      <alignment horizontal="center"/>
    </xf>
    <xf numFmtId="0" fontId="0" fillId="6" borderId="7" xfId="0" applyFont="1" applyFill="1" applyBorder="1" applyAlignment="1">
      <alignment horizontal="center"/>
    </xf>
    <xf numFmtId="0" fontId="5" fillId="24" borderId="4" xfId="0" applyFont="1" applyFill="1" applyBorder="1" applyAlignment="1">
      <alignment vertical="center"/>
    </xf>
    <xf numFmtId="0" fontId="0" fillId="0" borderId="4" xfId="0" applyNumberFormat="1" applyFont="1" applyBorder="1" applyAlignment="1"/>
    <xf numFmtId="0" fontId="0" fillId="24" borderId="4" xfId="0" applyFont="1" applyFill="1" applyBorder="1" applyAlignment="1"/>
    <xf numFmtId="0" fontId="0" fillId="25" borderId="4" xfId="0" applyFont="1" applyFill="1" applyBorder="1" applyAlignment="1"/>
    <xf numFmtId="0" fontId="0" fillId="14" borderId="4" xfId="0" applyFont="1" applyFill="1" applyBorder="1" applyAlignment="1"/>
    <xf numFmtId="0" fontId="0" fillId="6" borderId="4" xfId="0" applyFont="1" applyFill="1" applyBorder="1" applyAlignment="1">
      <alignment horizontal="left"/>
    </xf>
    <xf numFmtId="0" fontId="0" fillId="6" borderId="4" xfId="0" applyFont="1" applyFill="1" applyBorder="1" applyAlignment="1">
      <alignment horizontal="center"/>
    </xf>
    <xf numFmtId="49" fontId="0" fillId="6" borderId="6" xfId="0" applyNumberFormat="1" applyFont="1" applyFill="1" applyBorder="1" applyAlignment="1">
      <alignment horizontal="center"/>
    </xf>
    <xf numFmtId="0" fontId="5" fillId="8" borderId="4" xfId="0" applyFont="1" applyFill="1" applyBorder="1" applyAlignment="1">
      <alignment vertical="center"/>
    </xf>
    <xf numFmtId="0" fontId="5" fillId="27" borderId="4" xfId="0" applyFont="1" applyFill="1" applyBorder="1" applyAlignment="1">
      <alignment vertical="center"/>
    </xf>
    <xf numFmtId="0" fontId="5" fillId="28" borderId="4" xfId="0" applyFont="1" applyFill="1" applyBorder="1" applyAlignment="1">
      <alignment vertical="center"/>
    </xf>
    <xf numFmtId="0" fontId="5" fillId="29" borderId="4" xfId="0" applyFont="1" applyFill="1" applyBorder="1" applyAlignment="1">
      <alignment vertical="center"/>
    </xf>
    <xf numFmtId="0" fontId="5" fillId="23" borderId="4" xfId="0" applyFont="1" applyFill="1" applyBorder="1" applyAlignment="1">
      <alignment horizontal="right"/>
    </xf>
    <xf numFmtId="0" fontId="5" fillId="30" borderId="4" xfId="0" applyFont="1" applyFill="1" applyBorder="1" applyAlignment="1">
      <alignment vertical="center"/>
    </xf>
    <xf numFmtId="0" fontId="5" fillId="32" borderId="4" xfId="0" applyFont="1" applyFill="1" applyBorder="1" applyAlignment="1">
      <alignment vertical="center"/>
    </xf>
    <xf numFmtId="0" fontId="5" fillId="26" borderId="4" xfId="0" applyFont="1" applyFill="1" applyBorder="1" applyAlignment="1">
      <alignment vertical="center"/>
    </xf>
    <xf numFmtId="0" fontId="5" fillId="39" borderId="4" xfId="0" applyFont="1" applyFill="1" applyBorder="1" applyAlignment="1">
      <alignment vertical="center"/>
    </xf>
    <xf numFmtId="0" fontId="5" fillId="40" borderId="4" xfId="0" applyFont="1" applyFill="1" applyBorder="1" applyAlignment="1">
      <alignment vertical="center"/>
    </xf>
    <xf numFmtId="0" fontId="5" fillId="41" borderId="4" xfId="0" applyFont="1" applyFill="1" applyBorder="1" applyAlignment="1">
      <alignment vertical="center"/>
    </xf>
    <xf numFmtId="0" fontId="0" fillId="41" borderId="4" xfId="0" applyFont="1" applyFill="1" applyBorder="1" applyAlignment="1"/>
    <xf numFmtId="0" fontId="1" fillId="0" borderId="0" xfId="0" applyFont="1" applyFill="1" applyBorder="1" applyAlignment="1">
      <alignment horizontal="left"/>
    </xf>
    <xf numFmtId="0" fontId="0" fillId="23" borderId="4" xfId="0" applyFont="1" applyFill="1" applyBorder="1" applyAlignment="1"/>
    <xf numFmtId="0" fontId="0" fillId="42" borderId="4" xfId="0" applyFont="1" applyFill="1" applyBorder="1" applyAlignment="1"/>
    <xf numFmtId="0" fontId="0" fillId="43" borderId="4" xfId="0" applyFont="1" applyFill="1" applyBorder="1" applyAlignment="1"/>
    <xf numFmtId="0" fontId="0" fillId="44" borderId="4" xfId="0" applyFont="1" applyFill="1" applyBorder="1" applyAlignment="1"/>
    <xf numFmtId="0" fontId="5" fillId="45" borderId="4" xfId="0" applyFont="1" applyFill="1" applyBorder="1" applyAlignment="1">
      <alignment vertical="center"/>
    </xf>
    <xf numFmtId="0" fontId="5" fillId="46" borderId="4" xfId="0" applyFont="1" applyFill="1" applyBorder="1" applyAlignment="1">
      <alignment vertical="center"/>
    </xf>
    <xf numFmtId="0" fontId="0" fillId="47" borderId="4" xfId="0" applyFont="1" applyFill="1" applyBorder="1" applyAlignment="1"/>
    <xf numFmtId="0" fontId="5" fillId="50" borderId="4" xfId="0" applyFont="1" applyFill="1" applyBorder="1" applyAlignment="1">
      <alignment vertical="center"/>
    </xf>
    <xf numFmtId="0" fontId="0" fillId="6" borderId="4" xfId="0" applyFont="1" applyFill="1" applyBorder="1" applyAlignment="1"/>
    <xf numFmtId="0" fontId="5" fillId="51" borderId="4" xfId="0" applyFont="1" applyFill="1" applyBorder="1" applyAlignment="1">
      <alignment vertical="center"/>
    </xf>
    <xf numFmtId="0" fontId="1" fillId="0" borderId="4" xfId="0" applyFont="1" applyFill="1" applyBorder="1" applyAlignment="1">
      <alignment horizontal="left"/>
    </xf>
    <xf numFmtId="0" fontId="0" fillId="0" borderId="4" xfId="0" quotePrefix="1" applyBorder="1" applyAlignment="1">
      <alignment horizontal="left"/>
    </xf>
    <xf numFmtId="0" fontId="5" fillId="54" borderId="4" xfId="0" applyFont="1" applyFill="1" applyBorder="1" applyAlignment="1">
      <alignment vertical="center"/>
    </xf>
    <xf numFmtId="0" fontId="5" fillId="55" borderId="4" xfId="0" applyFont="1" applyFill="1" applyBorder="1" applyAlignment="1">
      <alignment vertical="center"/>
    </xf>
    <xf numFmtId="0" fontId="5" fillId="25" borderId="4" xfId="0" applyFont="1" applyFill="1" applyBorder="1" applyAlignment="1">
      <alignment vertical="center"/>
    </xf>
    <xf numFmtId="0" fontId="5" fillId="59" borderId="4" xfId="0" applyFont="1" applyFill="1" applyBorder="1" applyAlignment="1">
      <alignment horizontal="right"/>
    </xf>
    <xf numFmtId="0" fontId="0" fillId="0" borderId="8" xfId="0" applyFont="1" applyFill="1" applyBorder="1" applyAlignment="1">
      <alignment horizontal="left"/>
    </xf>
    <xf numFmtId="0" fontId="1" fillId="0" borderId="7" xfId="0" applyFont="1" applyBorder="1" applyAlignment="1"/>
    <xf numFmtId="0" fontId="0" fillId="0" borderId="7" xfId="0" applyFont="1" applyBorder="1" applyAlignment="1"/>
    <xf numFmtId="0" fontId="0" fillId="0" borderId="7" xfId="0" applyBorder="1" applyAlignment="1">
      <alignment horizontal="left"/>
    </xf>
    <xf numFmtId="49" fontId="0" fillId="0" borderId="9" xfId="0" applyNumberFormat="1" applyBorder="1" applyAlignment="1">
      <alignment horizontal="center"/>
    </xf>
    <xf numFmtId="0" fontId="0" fillId="0" borderId="10" xfId="0" applyBorder="1" applyAlignment="1">
      <alignment horizontal="center"/>
    </xf>
    <xf numFmtId="49" fontId="0" fillId="0" borderId="4" xfId="0" applyNumberFormat="1" applyBorder="1" applyAlignment="1">
      <alignment horizontal="center"/>
    </xf>
    <xf numFmtId="0" fontId="1" fillId="0" borderId="1" xfId="0" applyFont="1" applyFill="1" applyBorder="1" applyAlignment="1">
      <alignment horizontal="left"/>
    </xf>
    <xf numFmtId="0" fontId="1" fillId="0" borderId="2" xfId="0" applyFont="1" applyBorder="1" applyAlignment="1"/>
    <xf numFmtId="0" fontId="0" fillId="0" borderId="2" xfId="0" applyFont="1" applyBorder="1" applyAlignment="1"/>
    <xf numFmtId="0" fontId="0" fillId="0" borderId="2" xfId="0" applyBorder="1" applyAlignment="1">
      <alignment horizontal="left"/>
    </xf>
    <xf numFmtId="49" fontId="0" fillId="0" borderId="3" xfId="0" applyNumberFormat="1" applyBorder="1" applyAlignment="1">
      <alignment horizontal="center"/>
    </xf>
    <xf numFmtId="0" fontId="0" fillId="0" borderId="1" xfId="0" applyBorder="1" applyAlignment="1">
      <alignment horizontal="center"/>
    </xf>
    <xf numFmtId="0" fontId="5" fillId="63" borderId="4" xfId="0" applyFont="1" applyFill="1" applyBorder="1" applyAlignment="1">
      <alignment vertical="center"/>
    </xf>
    <xf numFmtId="0" fontId="5" fillId="20" borderId="4" xfId="0" applyFont="1" applyFill="1" applyBorder="1" applyAlignment="1">
      <alignment vertical="center"/>
    </xf>
    <xf numFmtId="0" fontId="5" fillId="64" borderId="4" xfId="0" applyFont="1" applyFill="1" applyBorder="1" applyAlignment="1">
      <alignment vertical="center"/>
    </xf>
    <xf numFmtId="0" fontId="5" fillId="65" borderId="4" xfId="0" applyFont="1" applyFill="1" applyBorder="1" applyAlignment="1">
      <alignment vertical="center"/>
    </xf>
    <xf numFmtId="0" fontId="0" fillId="48" borderId="4" xfId="0" applyFont="1" applyFill="1" applyBorder="1" applyAlignment="1"/>
    <xf numFmtId="0" fontId="5" fillId="67" borderId="4" xfId="0" applyFont="1" applyFill="1" applyBorder="1" applyAlignment="1">
      <alignment vertical="center"/>
    </xf>
    <xf numFmtId="0" fontId="0" fillId="0" borderId="5" xfId="0" applyFont="1" applyBorder="1" applyAlignment="1"/>
    <xf numFmtId="0" fontId="5" fillId="68" borderId="4" xfId="0" applyFont="1" applyFill="1" applyBorder="1" applyAlignment="1">
      <alignment vertical="center"/>
    </xf>
    <xf numFmtId="0" fontId="0" fillId="69" borderId="4" xfId="0" applyFont="1" applyFill="1" applyBorder="1" applyAlignment="1"/>
    <xf numFmtId="0" fontId="5" fillId="43" borderId="4" xfId="0" applyFont="1" applyFill="1" applyBorder="1" applyAlignment="1">
      <alignment vertical="center"/>
    </xf>
    <xf numFmtId="0" fontId="5" fillId="36" borderId="12" xfId="0" applyFont="1" applyFill="1" applyBorder="1" applyAlignment="1">
      <alignment vertical="center" wrapText="1"/>
    </xf>
    <xf numFmtId="0" fontId="1" fillId="0" borderId="8" xfId="0" applyFont="1" applyFill="1" applyBorder="1" applyAlignment="1">
      <alignment horizontal="left"/>
    </xf>
    <xf numFmtId="0" fontId="0" fillId="70" borderId="4" xfId="0" applyFont="1" applyFill="1" applyBorder="1" applyAlignment="1"/>
    <xf numFmtId="0" fontId="0" fillId="22" borderId="4" xfId="0" applyFont="1" applyFill="1" applyBorder="1" applyAlignment="1"/>
    <xf numFmtId="49" fontId="5" fillId="4" borderId="4" xfId="0" applyNumberFormat="1" applyFont="1" applyFill="1" applyBorder="1" applyAlignment="1">
      <alignment vertical="center"/>
    </xf>
    <xf numFmtId="0" fontId="0" fillId="0" borderId="0" xfId="0" applyAlignment="1">
      <alignment horizontal="center"/>
    </xf>
    <xf numFmtId="49" fontId="0" fillId="0" borderId="0" xfId="0" applyNumberFormat="1" applyAlignment="1">
      <alignment horizontal="center"/>
    </xf>
    <xf numFmtId="0" fontId="5" fillId="71" borderId="13" xfId="0" applyFont="1" applyFill="1" applyBorder="1" applyAlignment="1">
      <alignment horizontal="center" vertical="center" wrapText="1"/>
    </xf>
    <xf numFmtId="49" fontId="5" fillId="71" borderId="13" xfId="0" applyNumberFormat="1" applyFont="1" applyFill="1" applyBorder="1" applyAlignment="1">
      <alignment horizontal="center" vertical="center" wrapText="1"/>
    </xf>
    <xf numFmtId="0" fontId="0" fillId="0" borderId="0" xfId="0" applyAlignment="1">
      <alignment horizontal="center"/>
    </xf>
    <xf numFmtId="0" fontId="5" fillId="71" borderId="14" xfId="0" applyFont="1" applyFill="1" applyBorder="1" applyAlignment="1">
      <alignment horizontal="center" vertical="center" wrapText="1"/>
    </xf>
    <xf numFmtId="49" fontId="5" fillId="71" borderId="14" xfId="0" applyNumberFormat="1" applyFont="1" applyFill="1" applyBorder="1" applyAlignment="1">
      <alignment horizontal="center" vertical="center" wrapText="1"/>
    </xf>
    <xf numFmtId="0" fontId="0" fillId="41" borderId="0" xfId="0" applyFill="1"/>
    <xf numFmtId="0" fontId="0" fillId="14" borderId="0" xfId="0" applyFill="1"/>
    <xf numFmtId="0" fontId="4" fillId="12" borderId="0" xfId="0" applyFont="1" applyFill="1"/>
    <xf numFmtId="0" fontId="5" fillId="72" borderId="12" xfId="0" applyFont="1" applyFill="1" applyBorder="1" applyAlignment="1">
      <alignment vertical="center" wrapText="1"/>
    </xf>
    <xf numFmtId="0" fontId="5" fillId="4" borderId="12" xfId="0" applyFont="1" applyFill="1" applyBorder="1" applyAlignment="1">
      <alignment vertical="center" wrapText="1"/>
    </xf>
    <xf numFmtId="49" fontId="5" fillId="4" borderId="12" xfId="0" applyNumberFormat="1" applyFont="1" applyFill="1" applyBorder="1" applyAlignment="1">
      <alignment vertical="center" wrapText="1"/>
    </xf>
    <xf numFmtId="0" fontId="5" fillId="73" borderId="12" xfId="0" applyFont="1" applyFill="1" applyBorder="1" applyAlignment="1">
      <alignment vertical="center" wrapText="1"/>
    </xf>
    <xf numFmtId="0" fontId="5" fillId="66" borderId="12" xfId="0" applyFont="1" applyFill="1" applyBorder="1" applyAlignment="1">
      <alignment vertical="center" wrapText="1"/>
    </xf>
    <xf numFmtId="0" fontId="5" fillId="74" borderId="12" xfId="0" applyFont="1" applyFill="1" applyBorder="1" applyAlignment="1">
      <alignment vertical="center" wrapText="1"/>
    </xf>
    <xf numFmtId="0" fontId="5" fillId="39" borderId="12" xfId="0" applyFont="1" applyFill="1" applyBorder="1" applyAlignment="1">
      <alignment vertical="center" wrapText="1"/>
    </xf>
    <xf numFmtId="0" fontId="5" fillId="41" borderId="12" xfId="0" applyFont="1" applyFill="1" applyBorder="1" applyAlignment="1">
      <alignment vertical="center" wrapText="1"/>
    </xf>
    <xf numFmtId="0" fontId="6" fillId="4" borderId="12" xfId="0" applyFont="1" applyFill="1" applyBorder="1" applyAlignment="1">
      <alignment vertical="center" wrapText="1"/>
    </xf>
    <xf numFmtId="0" fontId="5" fillId="75" borderId="12" xfId="0" applyFont="1" applyFill="1" applyBorder="1" applyAlignment="1">
      <alignment vertical="center" wrapText="1"/>
    </xf>
    <xf numFmtId="0" fontId="5" fillId="25" borderId="12" xfId="0" applyFont="1" applyFill="1" applyBorder="1" applyAlignment="1">
      <alignment vertical="center" wrapText="1"/>
    </xf>
    <xf numFmtId="0" fontId="5" fillId="76" borderId="12" xfId="0" applyFont="1" applyFill="1" applyBorder="1" applyAlignment="1">
      <alignment vertical="center" wrapText="1"/>
    </xf>
    <xf numFmtId="0" fontId="5" fillId="77" borderId="12" xfId="0" applyFont="1" applyFill="1" applyBorder="1" applyAlignment="1">
      <alignment vertical="center" wrapText="1"/>
    </xf>
    <xf numFmtId="0" fontId="5" fillId="78" borderId="12" xfId="0" applyFont="1" applyFill="1" applyBorder="1" applyAlignment="1">
      <alignment vertical="center" wrapText="1"/>
    </xf>
    <xf numFmtId="0" fontId="5" fillId="11" borderId="12" xfId="0" applyFont="1" applyFill="1" applyBorder="1" applyAlignment="1">
      <alignment vertical="center" wrapText="1"/>
    </xf>
    <xf numFmtId="0" fontId="5" fillId="79" borderId="12" xfId="0" applyFont="1" applyFill="1" applyBorder="1" applyAlignment="1">
      <alignment vertical="center" wrapText="1"/>
    </xf>
    <xf numFmtId="0" fontId="5" fillId="70" borderId="12" xfId="0" applyFont="1" applyFill="1" applyBorder="1" applyAlignment="1">
      <alignment vertical="center" wrapText="1"/>
    </xf>
    <xf numFmtId="0" fontId="5" fillId="40" borderId="12" xfId="0" applyFont="1" applyFill="1" applyBorder="1" applyAlignment="1">
      <alignment vertical="center" wrapText="1"/>
    </xf>
    <xf numFmtId="0" fontId="5" fillId="7" borderId="12" xfId="0" applyFont="1" applyFill="1" applyBorder="1" applyAlignment="1">
      <alignment vertical="center" wrapText="1"/>
    </xf>
    <xf numFmtId="0" fontId="5" fillId="52" borderId="12" xfId="0" applyFont="1" applyFill="1" applyBorder="1" applyAlignment="1">
      <alignment vertical="center" wrapText="1"/>
    </xf>
    <xf numFmtId="0" fontId="5" fillId="80" borderId="12" xfId="0" applyFont="1" applyFill="1" applyBorder="1" applyAlignment="1">
      <alignment vertical="center" wrapText="1"/>
    </xf>
    <xf numFmtId="0" fontId="5" fillId="42" borderId="12" xfId="0" applyFont="1" applyFill="1" applyBorder="1" applyAlignment="1">
      <alignment vertical="center" wrapText="1"/>
    </xf>
    <xf numFmtId="0" fontId="5" fillId="81" borderId="12" xfId="0" applyFont="1" applyFill="1" applyBorder="1" applyAlignment="1">
      <alignment vertical="center" wrapText="1"/>
    </xf>
    <xf numFmtId="0" fontId="5" fillId="30" borderId="12" xfId="0" applyFont="1" applyFill="1" applyBorder="1" applyAlignment="1">
      <alignment vertical="center" wrapText="1"/>
    </xf>
    <xf numFmtId="0" fontId="5" fillId="82" borderId="12" xfId="0" applyFont="1" applyFill="1" applyBorder="1" applyAlignment="1">
      <alignment vertical="center" wrapText="1"/>
    </xf>
    <xf numFmtId="0" fontId="5" fillId="21" borderId="12" xfId="0" applyFont="1" applyFill="1" applyBorder="1" applyAlignment="1">
      <alignment vertical="center" wrapText="1"/>
    </xf>
    <xf numFmtId="0" fontId="5" fillId="29" borderId="12" xfId="0" applyFont="1" applyFill="1" applyBorder="1" applyAlignment="1">
      <alignment vertical="center" wrapText="1"/>
    </xf>
    <xf numFmtId="0" fontId="5" fillId="33" borderId="12" xfId="0" applyFont="1" applyFill="1" applyBorder="1" applyAlignment="1">
      <alignment vertical="center" wrapText="1"/>
    </xf>
    <xf numFmtId="0" fontId="5" fillId="83" borderId="12" xfId="0" applyFont="1" applyFill="1" applyBorder="1" applyAlignment="1">
      <alignment vertical="center" wrapText="1"/>
    </xf>
    <xf numFmtId="0" fontId="5" fillId="28" borderId="12" xfId="0" applyFont="1" applyFill="1" applyBorder="1" applyAlignment="1">
      <alignment vertical="center" wrapText="1"/>
    </xf>
    <xf numFmtId="0" fontId="5" fillId="22" borderId="12" xfId="0" applyFont="1" applyFill="1" applyBorder="1" applyAlignment="1">
      <alignment vertical="center" wrapText="1"/>
    </xf>
    <xf numFmtId="0" fontId="5" fillId="84" borderId="12" xfId="0" applyFont="1" applyFill="1" applyBorder="1" applyAlignment="1">
      <alignment vertical="center" wrapText="1"/>
    </xf>
    <xf numFmtId="0" fontId="5" fillId="85" borderId="12" xfId="0" applyFont="1" applyFill="1" applyBorder="1" applyAlignment="1">
      <alignment vertical="center" wrapText="1"/>
    </xf>
    <xf numFmtId="0" fontId="5" fillId="69" borderId="12" xfId="0" applyFont="1" applyFill="1" applyBorder="1" applyAlignment="1">
      <alignment vertical="center" wrapText="1"/>
    </xf>
    <xf numFmtId="0" fontId="5" fillId="86" borderId="12" xfId="0" applyFont="1" applyFill="1" applyBorder="1" applyAlignment="1">
      <alignment vertical="center" wrapText="1"/>
    </xf>
    <xf numFmtId="0" fontId="5" fillId="45" borderId="12" xfId="0" applyFont="1" applyFill="1" applyBorder="1" applyAlignment="1">
      <alignment vertical="center" wrapText="1"/>
    </xf>
    <xf numFmtId="0" fontId="5" fillId="14" borderId="12" xfId="0" applyFont="1" applyFill="1" applyBorder="1" applyAlignment="1">
      <alignment vertical="center" wrapText="1"/>
    </xf>
    <xf numFmtId="0" fontId="5" fillId="87" borderId="12" xfId="0" applyFont="1" applyFill="1" applyBorder="1" applyAlignment="1">
      <alignment vertical="center" wrapText="1"/>
    </xf>
    <xf numFmtId="0" fontId="5" fillId="26" borderId="12" xfId="0" applyFont="1" applyFill="1" applyBorder="1" applyAlignment="1">
      <alignment vertical="center" wrapText="1"/>
    </xf>
    <xf numFmtId="0" fontId="5" fillId="88" borderId="12" xfId="0" applyFont="1" applyFill="1" applyBorder="1" applyAlignment="1">
      <alignment vertical="center" wrapText="1"/>
    </xf>
    <xf numFmtId="0" fontId="5" fillId="89" borderId="12" xfId="0" applyFont="1" applyFill="1" applyBorder="1" applyAlignment="1">
      <alignment vertical="center" wrapText="1"/>
    </xf>
    <xf numFmtId="0" fontId="5" fillId="19" borderId="12" xfId="0" applyFont="1" applyFill="1" applyBorder="1" applyAlignment="1">
      <alignment vertical="center" wrapText="1"/>
    </xf>
    <xf numFmtId="0" fontId="5" fillId="32" borderId="12" xfId="0" applyFont="1" applyFill="1" applyBorder="1" applyAlignment="1">
      <alignment vertical="center" wrapText="1"/>
    </xf>
    <xf numFmtId="0" fontId="5" fillId="90" borderId="12" xfId="0" applyFont="1" applyFill="1" applyBorder="1" applyAlignment="1">
      <alignment vertical="center" wrapText="1"/>
    </xf>
    <xf numFmtId="0" fontId="5" fillId="91" borderId="12" xfId="0" applyFont="1" applyFill="1" applyBorder="1" applyAlignment="1">
      <alignment vertical="center" wrapText="1"/>
    </xf>
    <xf numFmtId="0" fontId="5" fillId="92" borderId="12" xfId="0" applyFont="1" applyFill="1" applyBorder="1" applyAlignment="1">
      <alignment vertical="center" wrapText="1"/>
    </xf>
    <xf numFmtId="0" fontId="5" fillId="50" borderId="12" xfId="0" applyFont="1" applyFill="1" applyBorder="1" applyAlignment="1">
      <alignment vertical="center" wrapText="1"/>
    </xf>
    <xf numFmtId="0" fontId="5" fillId="93" borderId="12" xfId="0" applyFont="1" applyFill="1" applyBorder="1" applyAlignment="1">
      <alignment vertical="center" wrapText="1"/>
    </xf>
    <xf numFmtId="0" fontId="5" fillId="48" borderId="12" xfId="0" applyFont="1" applyFill="1" applyBorder="1" applyAlignment="1">
      <alignment vertical="center" wrapText="1"/>
    </xf>
    <xf numFmtId="0" fontId="5" fillId="57" borderId="12" xfId="0" applyFont="1" applyFill="1" applyBorder="1" applyAlignment="1">
      <alignment vertical="center" wrapText="1"/>
    </xf>
    <xf numFmtId="0" fontId="5" fillId="58" borderId="12" xfId="0" applyFont="1" applyFill="1" applyBorder="1" applyAlignment="1">
      <alignment vertical="center" wrapText="1"/>
    </xf>
    <xf numFmtId="0" fontId="5" fillId="44" borderId="12" xfId="0" applyFont="1" applyFill="1" applyBorder="1" applyAlignment="1">
      <alignment vertical="center" wrapText="1"/>
    </xf>
    <xf numFmtId="0" fontId="5" fillId="94" borderId="12" xfId="0" applyFont="1" applyFill="1" applyBorder="1" applyAlignment="1">
      <alignment vertical="center" wrapText="1"/>
    </xf>
    <xf numFmtId="0" fontId="5" fillId="95" borderId="12" xfId="0" applyFont="1" applyFill="1" applyBorder="1" applyAlignment="1">
      <alignment vertical="center" wrapText="1"/>
    </xf>
    <xf numFmtId="0" fontId="5" fillId="96" borderId="12" xfId="0" applyFont="1" applyFill="1" applyBorder="1" applyAlignment="1">
      <alignment vertical="center" wrapText="1"/>
    </xf>
    <xf numFmtId="0" fontId="5" fillId="97" borderId="12" xfId="0" applyFont="1" applyFill="1" applyBorder="1" applyAlignment="1">
      <alignment vertical="center" wrapText="1"/>
    </xf>
    <xf numFmtId="0" fontId="5" fillId="98" borderId="12" xfId="0" applyFont="1" applyFill="1" applyBorder="1" applyAlignment="1">
      <alignment vertical="center" wrapText="1"/>
    </xf>
    <xf numFmtId="0" fontId="5" fillId="27" borderId="12" xfId="0" applyFont="1" applyFill="1" applyBorder="1" applyAlignment="1">
      <alignment vertical="center" wrapText="1"/>
    </xf>
    <xf numFmtId="0" fontId="5" fillId="62" borderId="12" xfId="0" applyFont="1" applyFill="1" applyBorder="1" applyAlignment="1">
      <alignment vertical="center" wrapText="1"/>
    </xf>
    <xf numFmtId="0" fontId="5" fillId="60" borderId="12" xfId="0" applyFont="1" applyFill="1" applyBorder="1" applyAlignment="1">
      <alignment vertical="center" wrapText="1"/>
    </xf>
    <xf numFmtId="0" fontId="5" fillId="47" borderId="12" xfId="0" applyFont="1" applyFill="1" applyBorder="1" applyAlignment="1">
      <alignment vertical="center" wrapText="1"/>
    </xf>
    <xf numFmtId="0" fontId="5" fillId="20" borderId="12" xfId="0" applyFont="1" applyFill="1" applyBorder="1" applyAlignment="1">
      <alignment vertical="center" wrapText="1"/>
    </xf>
    <xf numFmtId="0" fontId="5" fillId="65" borderId="12" xfId="0" applyFont="1" applyFill="1" applyBorder="1" applyAlignment="1">
      <alignment vertical="center" wrapText="1"/>
    </xf>
    <xf numFmtId="0" fontId="5" fillId="34" borderId="12" xfId="0" applyFont="1" applyFill="1" applyBorder="1" applyAlignment="1">
      <alignment vertical="center" wrapText="1"/>
    </xf>
    <xf numFmtId="0" fontId="5" fillId="64" borderId="12" xfId="0" applyFont="1" applyFill="1" applyBorder="1" applyAlignment="1">
      <alignment vertical="center" wrapText="1"/>
    </xf>
    <xf numFmtId="0" fontId="5" fillId="99" borderId="12" xfId="0" applyFont="1" applyFill="1" applyBorder="1" applyAlignment="1">
      <alignment vertical="center" wrapText="1"/>
    </xf>
    <xf numFmtId="0" fontId="5" fillId="100" borderId="12" xfId="0" applyFont="1" applyFill="1" applyBorder="1" applyAlignment="1">
      <alignment vertical="center" wrapText="1"/>
    </xf>
    <xf numFmtId="0" fontId="5" fillId="101" borderId="12" xfId="0" applyFont="1" applyFill="1" applyBorder="1" applyAlignment="1">
      <alignment vertical="center" wrapText="1"/>
    </xf>
    <xf numFmtId="0" fontId="5" fillId="102" borderId="12" xfId="0" applyFont="1" applyFill="1" applyBorder="1" applyAlignment="1">
      <alignment vertical="center" wrapText="1"/>
    </xf>
    <xf numFmtId="0" fontId="5" fillId="12" borderId="12" xfId="0" applyFont="1" applyFill="1" applyBorder="1" applyAlignment="1">
      <alignment vertical="center" wrapText="1"/>
    </xf>
    <xf numFmtId="0" fontId="5" fillId="63" borderId="12" xfId="0" applyFont="1" applyFill="1" applyBorder="1" applyAlignment="1">
      <alignment vertical="center" wrapText="1"/>
    </xf>
    <xf numFmtId="0" fontId="5" fillId="59" borderId="12" xfId="0" applyFont="1" applyFill="1" applyBorder="1" applyAlignment="1">
      <alignment vertical="center" wrapText="1"/>
    </xf>
    <xf numFmtId="0" fontId="5" fillId="13" borderId="12" xfId="0" applyFont="1" applyFill="1" applyBorder="1" applyAlignment="1">
      <alignment vertical="center" wrapText="1"/>
    </xf>
    <xf numFmtId="0" fontId="5" fillId="103" borderId="12" xfId="0" applyFont="1" applyFill="1" applyBorder="1" applyAlignment="1">
      <alignment vertical="center" wrapText="1"/>
    </xf>
    <xf numFmtId="0" fontId="5" fillId="104" borderId="12" xfId="0" applyFont="1" applyFill="1" applyBorder="1" applyAlignment="1">
      <alignment vertical="center" wrapText="1"/>
    </xf>
    <xf numFmtId="0" fontId="5" fillId="105" borderId="12" xfId="0" applyFont="1" applyFill="1" applyBorder="1" applyAlignment="1">
      <alignment vertical="center" wrapText="1"/>
    </xf>
    <xf numFmtId="0" fontId="5" fillId="106" borderId="12" xfId="0" applyFont="1" applyFill="1" applyBorder="1" applyAlignment="1">
      <alignment vertical="center" wrapText="1"/>
    </xf>
    <xf numFmtId="0" fontId="5" fillId="53" borderId="12" xfId="0" applyFont="1" applyFill="1" applyBorder="1" applyAlignment="1">
      <alignment vertical="center" wrapText="1"/>
    </xf>
    <xf numFmtId="0" fontId="5" fillId="107" borderId="12" xfId="0" applyFont="1" applyFill="1" applyBorder="1" applyAlignment="1">
      <alignment vertical="center" wrapText="1"/>
    </xf>
    <xf numFmtId="0" fontId="5" fillId="10" borderId="12" xfId="0" applyFont="1" applyFill="1" applyBorder="1" applyAlignment="1">
      <alignment vertical="center" wrapText="1"/>
    </xf>
    <xf numFmtId="0" fontId="5" fillId="108" borderId="12" xfId="0" applyFont="1" applyFill="1" applyBorder="1" applyAlignment="1">
      <alignment vertical="center" wrapText="1"/>
    </xf>
    <xf numFmtId="0" fontId="5" fillId="23" borderId="12" xfId="0" applyFont="1" applyFill="1" applyBorder="1" applyAlignment="1">
      <alignment vertical="center" wrapText="1"/>
    </xf>
    <xf numFmtId="0" fontId="5" fillId="61" borderId="12" xfId="0" applyFont="1" applyFill="1" applyBorder="1" applyAlignment="1">
      <alignment vertical="center" wrapText="1"/>
    </xf>
    <xf numFmtId="0" fontId="5" fillId="24" borderId="12" xfId="0" applyFont="1" applyFill="1" applyBorder="1" applyAlignment="1">
      <alignment vertical="center" wrapText="1"/>
    </xf>
    <xf numFmtId="0" fontId="5" fillId="56" borderId="12" xfId="0" applyFont="1" applyFill="1" applyBorder="1" applyAlignment="1">
      <alignment vertical="center" wrapText="1"/>
    </xf>
    <xf numFmtId="0" fontId="5" fillId="8" borderId="12" xfId="0" applyFont="1" applyFill="1" applyBorder="1" applyAlignment="1">
      <alignment vertical="center" wrapText="1"/>
    </xf>
    <xf numFmtId="0" fontId="5" fillId="38" borderId="12" xfId="0" applyFont="1" applyFill="1" applyBorder="1" applyAlignment="1">
      <alignment vertical="center" wrapText="1"/>
    </xf>
    <xf numFmtId="0" fontId="5" fillId="109" borderId="12" xfId="0" applyFont="1" applyFill="1" applyBorder="1" applyAlignment="1">
      <alignment vertical="center" wrapText="1"/>
    </xf>
    <xf numFmtId="0" fontId="5" fillId="110" borderId="12" xfId="0" applyFont="1" applyFill="1" applyBorder="1" applyAlignment="1">
      <alignment vertical="center" wrapText="1"/>
    </xf>
    <xf numFmtId="0" fontId="5" fillId="9" borderId="12" xfId="0" applyFont="1" applyFill="1" applyBorder="1" applyAlignment="1">
      <alignment vertical="center" wrapText="1"/>
    </xf>
    <xf numFmtId="0" fontId="5" fillId="111" borderId="12" xfId="0" applyFont="1" applyFill="1" applyBorder="1" applyAlignment="1">
      <alignment vertical="center" wrapText="1"/>
    </xf>
    <xf numFmtId="0" fontId="5" fillId="68" borderId="12" xfId="0" applyFont="1" applyFill="1" applyBorder="1" applyAlignment="1">
      <alignment vertical="center" wrapText="1"/>
    </xf>
    <xf numFmtId="0" fontId="5" fillId="112" borderId="12" xfId="0" applyFont="1" applyFill="1" applyBorder="1" applyAlignment="1">
      <alignment vertical="center" wrapText="1"/>
    </xf>
    <xf numFmtId="0" fontId="5" fillId="113" borderId="12" xfId="0" applyFont="1" applyFill="1" applyBorder="1" applyAlignment="1">
      <alignment vertical="center" wrapText="1"/>
    </xf>
    <xf numFmtId="0" fontId="5" fillId="114" borderId="12" xfId="0" applyFont="1" applyFill="1" applyBorder="1" applyAlignment="1">
      <alignment vertical="center" wrapText="1"/>
    </xf>
    <xf numFmtId="0" fontId="5" fillId="115" borderId="12" xfId="0" applyFont="1" applyFill="1" applyBorder="1" applyAlignment="1">
      <alignment vertical="center" wrapText="1"/>
    </xf>
    <xf numFmtId="0" fontId="5" fillId="116" borderId="12" xfId="0" applyFont="1" applyFill="1" applyBorder="1" applyAlignment="1">
      <alignment vertical="center" wrapText="1"/>
    </xf>
    <xf numFmtId="0" fontId="5" fillId="117" borderId="12" xfId="0" applyFont="1" applyFill="1" applyBorder="1" applyAlignment="1">
      <alignment vertical="center" wrapText="1"/>
    </xf>
    <xf numFmtId="0" fontId="5" fillId="118" borderId="12" xfId="0" applyFont="1" applyFill="1" applyBorder="1" applyAlignment="1">
      <alignment vertical="center" wrapText="1"/>
    </xf>
    <xf numFmtId="0" fontId="5" fillId="119" borderId="12" xfId="0" applyFont="1" applyFill="1" applyBorder="1" applyAlignment="1">
      <alignment vertical="center" wrapText="1"/>
    </xf>
    <xf numFmtId="0" fontId="5" fillId="120" borderId="12" xfId="0" applyFont="1" applyFill="1" applyBorder="1" applyAlignment="1">
      <alignment vertical="center" wrapText="1"/>
    </xf>
    <xf numFmtId="0" fontId="5" fillId="121" borderId="12" xfId="0" applyFont="1" applyFill="1" applyBorder="1" applyAlignment="1">
      <alignment vertical="center" wrapText="1"/>
    </xf>
    <xf numFmtId="0" fontId="5" fillId="18" borderId="12" xfId="0" applyFont="1" applyFill="1" applyBorder="1" applyAlignment="1">
      <alignment vertical="center" wrapText="1"/>
    </xf>
    <xf numFmtId="0" fontId="5" fillId="122" borderId="12" xfId="0" applyFont="1" applyFill="1" applyBorder="1" applyAlignment="1">
      <alignment vertical="center" wrapText="1"/>
    </xf>
    <xf numFmtId="0" fontId="5" fillId="123" borderId="12" xfId="0" applyFont="1" applyFill="1" applyBorder="1" applyAlignment="1">
      <alignment vertical="center" wrapText="1"/>
    </xf>
    <xf numFmtId="0" fontId="5" fillId="124" borderId="12" xfId="0" applyFont="1" applyFill="1" applyBorder="1" applyAlignment="1">
      <alignment vertical="center" wrapText="1"/>
    </xf>
    <xf numFmtId="0" fontId="5" fillId="55" borderId="12" xfId="0" applyFont="1" applyFill="1" applyBorder="1" applyAlignment="1">
      <alignment vertical="center" wrapText="1"/>
    </xf>
    <xf numFmtId="0" fontId="5" fillId="125" borderId="12" xfId="0" applyFont="1" applyFill="1" applyBorder="1" applyAlignment="1">
      <alignment vertical="center" wrapText="1"/>
    </xf>
    <xf numFmtId="0" fontId="5" fillId="37" borderId="12" xfId="0" applyFont="1" applyFill="1" applyBorder="1" applyAlignment="1">
      <alignment vertical="center" wrapText="1"/>
    </xf>
    <xf numFmtId="0" fontId="5" fillId="49" borderId="12" xfId="0" applyFont="1" applyFill="1" applyBorder="1" applyAlignment="1">
      <alignment vertical="center" wrapText="1"/>
    </xf>
    <xf numFmtId="0" fontId="5" fillId="31" borderId="12" xfId="0" applyFont="1" applyFill="1" applyBorder="1" applyAlignment="1">
      <alignment vertical="center" wrapText="1"/>
    </xf>
    <xf numFmtId="0" fontId="5" fillId="126" borderId="12" xfId="0" applyFont="1" applyFill="1" applyBorder="1" applyAlignment="1">
      <alignment vertical="center" wrapText="1"/>
    </xf>
    <xf numFmtId="0" fontId="5" fillId="43" borderId="12" xfId="0" applyFont="1" applyFill="1" applyBorder="1" applyAlignment="1">
      <alignment vertical="center" wrapText="1"/>
    </xf>
    <xf numFmtId="0" fontId="5" fillId="127" borderId="12" xfId="0" applyFont="1" applyFill="1" applyBorder="1" applyAlignment="1">
      <alignment vertical="center" wrapText="1"/>
    </xf>
    <xf numFmtId="0" fontId="5" fillId="128" borderId="12" xfId="0" applyFont="1" applyFill="1" applyBorder="1" applyAlignment="1">
      <alignment vertical="center" wrapText="1"/>
    </xf>
    <xf numFmtId="0" fontId="5" fillId="129" borderId="12" xfId="0" applyFont="1" applyFill="1" applyBorder="1" applyAlignment="1">
      <alignment vertical="center" wrapText="1"/>
    </xf>
    <xf numFmtId="0" fontId="5" fillId="130" borderId="12" xfId="0" applyFont="1" applyFill="1" applyBorder="1" applyAlignment="1">
      <alignment vertical="center" wrapText="1"/>
    </xf>
    <xf numFmtId="0" fontId="5" fillId="131" borderId="12" xfId="0" applyFont="1" applyFill="1" applyBorder="1" applyAlignment="1">
      <alignment vertical="center" wrapText="1"/>
    </xf>
    <xf numFmtId="0" fontId="5" fillId="132" borderId="12" xfId="0" applyFont="1" applyFill="1" applyBorder="1" applyAlignment="1">
      <alignment vertical="center" wrapText="1"/>
    </xf>
    <xf numFmtId="0" fontId="5" fillId="133" borderId="12" xfId="0" applyFont="1" applyFill="1" applyBorder="1" applyAlignment="1">
      <alignment vertical="center" wrapText="1"/>
    </xf>
    <xf numFmtId="0" fontId="5" fillId="134" borderId="12" xfId="0" applyFont="1" applyFill="1" applyBorder="1" applyAlignment="1">
      <alignment vertical="center" wrapText="1"/>
    </xf>
    <xf numFmtId="0" fontId="5" fillId="135" borderId="12" xfId="0" applyFont="1" applyFill="1" applyBorder="1" applyAlignment="1">
      <alignment vertical="center" wrapText="1"/>
    </xf>
    <xf numFmtId="0" fontId="5" fillId="136" borderId="12" xfId="0" applyFont="1" applyFill="1" applyBorder="1" applyAlignment="1">
      <alignment vertical="center" wrapText="1"/>
    </xf>
    <xf numFmtId="0" fontId="5" fillId="137" borderId="12" xfId="0" applyFont="1" applyFill="1" applyBorder="1" applyAlignment="1">
      <alignment vertical="center" wrapText="1"/>
    </xf>
    <xf numFmtId="0" fontId="5" fillId="138" borderId="12" xfId="0" applyFont="1" applyFill="1" applyBorder="1" applyAlignment="1">
      <alignment vertical="center" wrapText="1"/>
    </xf>
    <xf numFmtId="0" fontId="5" fillId="139" borderId="12" xfId="0" applyFont="1" applyFill="1" applyBorder="1" applyAlignment="1">
      <alignment vertical="center" wrapText="1"/>
    </xf>
    <xf numFmtId="0" fontId="5" fillId="140" borderId="12" xfId="0" applyFont="1" applyFill="1" applyBorder="1" applyAlignment="1">
      <alignment vertical="center" wrapText="1"/>
    </xf>
    <xf numFmtId="0" fontId="5" fillId="67" borderId="12" xfId="0" applyFont="1" applyFill="1" applyBorder="1" applyAlignment="1">
      <alignment vertical="center" wrapText="1"/>
    </xf>
    <xf numFmtId="0" fontId="5" fillId="141" borderId="12" xfId="0" applyFont="1" applyFill="1" applyBorder="1" applyAlignment="1">
      <alignment vertical="center" wrapText="1"/>
    </xf>
    <xf numFmtId="0" fontId="5" fillId="142" borderId="12" xfId="0" applyFont="1" applyFill="1" applyBorder="1" applyAlignment="1">
      <alignment vertical="center" wrapText="1"/>
    </xf>
    <xf numFmtId="0" fontId="5" fillId="143" borderId="12" xfId="0" applyFont="1" applyFill="1" applyBorder="1" applyAlignment="1">
      <alignment vertical="center" wrapText="1"/>
    </xf>
    <xf numFmtId="0" fontId="5" fillId="147" borderId="12" xfId="0" applyFont="1" applyFill="1" applyBorder="1" applyAlignment="1">
      <alignment vertical="center" wrapText="1"/>
    </xf>
    <xf numFmtId="0" fontId="5" fillId="148" borderId="12" xfId="0" applyFont="1" applyFill="1" applyBorder="1" applyAlignment="1">
      <alignment vertical="center" wrapText="1"/>
    </xf>
    <xf numFmtId="0" fontId="5" fillId="149" borderId="12" xfId="0" applyFont="1" applyFill="1" applyBorder="1" applyAlignment="1">
      <alignment vertical="center" wrapText="1"/>
    </xf>
    <xf numFmtId="0" fontId="5" fillId="150" borderId="12" xfId="0" applyFont="1" applyFill="1" applyBorder="1" applyAlignment="1">
      <alignment vertical="center" wrapText="1"/>
    </xf>
    <xf numFmtId="0" fontId="5" fillId="151" borderId="12" xfId="0" applyFont="1" applyFill="1" applyBorder="1" applyAlignment="1">
      <alignment vertical="center" wrapText="1"/>
    </xf>
    <xf numFmtId="0" fontId="5" fillId="35" borderId="12" xfId="0" applyFont="1" applyFill="1" applyBorder="1" applyAlignment="1">
      <alignment vertical="center" wrapText="1"/>
    </xf>
    <xf numFmtId="0" fontId="5" fillId="4" borderId="16" xfId="0" applyFont="1" applyFill="1" applyBorder="1" applyAlignment="1">
      <alignment vertical="center" wrapText="1"/>
    </xf>
    <xf numFmtId="49" fontId="0" fillId="0" borderId="0" xfId="0" applyNumberFormat="1"/>
    <xf numFmtId="0" fontId="0" fillId="0" borderId="2" xfId="0" applyFont="1" applyBorder="1" applyAlignment="1">
      <alignment horizontal="center"/>
    </xf>
    <xf numFmtId="0" fontId="0" fillId="0" borderId="0" xfId="0" applyAlignment="1"/>
    <xf numFmtId="0" fontId="5" fillId="3" borderId="4" xfId="0" applyFont="1" applyFill="1" applyBorder="1" applyAlignment="1">
      <alignment vertical="center"/>
    </xf>
    <xf numFmtId="0" fontId="5" fillId="5" borderId="4" xfId="0" applyFont="1" applyFill="1" applyBorder="1" applyAlignment="1">
      <alignment vertical="center"/>
    </xf>
    <xf numFmtId="0" fontId="5" fillId="9" borderId="4" xfId="0" applyFont="1" applyFill="1" applyBorder="1" applyAlignment="1">
      <alignment vertical="center"/>
    </xf>
    <xf numFmtId="0" fontId="5" fillId="10" borderId="4" xfId="0" applyFont="1" applyFill="1" applyBorder="1" applyAlignment="1">
      <alignment vertical="center"/>
    </xf>
    <xf numFmtId="0" fontId="5" fillId="11" borderId="4" xfId="0" applyFont="1" applyFill="1" applyBorder="1" applyAlignment="1">
      <alignment vertical="center"/>
    </xf>
    <xf numFmtId="0" fontId="5" fillId="12" borderId="4" xfId="0" applyFont="1" applyFill="1" applyBorder="1" applyAlignment="1">
      <alignment vertical="center"/>
    </xf>
    <xf numFmtId="0" fontId="5" fillId="7" borderId="4" xfId="0" applyFont="1" applyFill="1" applyBorder="1" applyAlignment="1">
      <alignment vertical="center"/>
    </xf>
    <xf numFmtId="0" fontId="5" fillId="14" borderId="4" xfId="0" applyFont="1" applyFill="1" applyBorder="1" applyAlignment="1">
      <alignment vertical="center"/>
    </xf>
    <xf numFmtId="0" fontId="5" fillId="15" borderId="4" xfId="0" applyFont="1" applyFill="1" applyBorder="1" applyAlignment="1">
      <alignment vertical="center"/>
    </xf>
    <xf numFmtId="0" fontId="5" fillId="16" borderId="4" xfId="0" applyFont="1" applyFill="1" applyBorder="1" applyAlignment="1">
      <alignment vertical="center"/>
    </xf>
    <xf numFmtId="0" fontId="5" fillId="18" borderId="4" xfId="0" applyFont="1" applyFill="1" applyBorder="1" applyAlignment="1">
      <alignment vertical="center"/>
    </xf>
    <xf numFmtId="0" fontId="5" fillId="19" borderId="4" xfId="0" applyFont="1" applyFill="1" applyBorder="1" applyAlignment="1">
      <alignment vertical="center"/>
    </xf>
    <xf numFmtId="0" fontId="5" fillId="22" borderId="4" xfId="0" applyFont="1" applyFill="1" applyBorder="1" applyAlignment="1">
      <alignment vertical="center"/>
    </xf>
    <xf numFmtId="0" fontId="5" fillId="23" borderId="4" xfId="0" applyFont="1" applyFill="1" applyBorder="1" applyAlignment="1">
      <alignment vertical="center"/>
    </xf>
    <xf numFmtId="0" fontId="5" fillId="31" borderId="4" xfId="0" applyFont="1" applyFill="1" applyBorder="1" applyAlignment="1">
      <alignment vertical="center"/>
    </xf>
    <xf numFmtId="0" fontId="5" fillId="33" borderId="4" xfId="0" applyFont="1" applyFill="1" applyBorder="1" applyAlignment="1">
      <alignment vertical="center"/>
    </xf>
    <xf numFmtId="0" fontId="5" fillId="34" borderId="4" xfId="0" applyFont="1" applyFill="1" applyBorder="1" applyAlignment="1">
      <alignment vertical="center"/>
    </xf>
    <xf numFmtId="0" fontId="5" fillId="35" borderId="4" xfId="0" applyFont="1" applyFill="1" applyBorder="1" applyAlignment="1">
      <alignment vertical="center"/>
    </xf>
    <xf numFmtId="0" fontId="5" fillId="36" borderId="4" xfId="0" applyFont="1" applyFill="1" applyBorder="1" applyAlignment="1">
      <alignment vertical="center"/>
    </xf>
    <xf numFmtId="0" fontId="5" fillId="21" borderId="4" xfId="0" applyFont="1" applyFill="1" applyBorder="1" applyAlignment="1">
      <alignment vertical="center"/>
    </xf>
    <xf numFmtId="0" fontId="5" fillId="37" borderId="4" xfId="0" applyFont="1" applyFill="1" applyBorder="1" applyAlignment="1">
      <alignment vertical="center"/>
    </xf>
    <xf numFmtId="0" fontId="5" fillId="38" borderId="4" xfId="0" applyFont="1" applyFill="1" applyBorder="1" applyAlignment="1">
      <alignment vertical="center"/>
    </xf>
    <xf numFmtId="0" fontId="5" fillId="44" borderId="4" xfId="0" applyFont="1" applyFill="1" applyBorder="1" applyAlignment="1">
      <alignment vertical="center"/>
    </xf>
    <xf numFmtId="0" fontId="5" fillId="48" borderId="4" xfId="0" applyFont="1" applyFill="1" applyBorder="1" applyAlignment="1">
      <alignment vertical="center"/>
    </xf>
    <xf numFmtId="0" fontId="5" fillId="49" borderId="4" xfId="0" applyFont="1" applyFill="1" applyBorder="1" applyAlignment="1">
      <alignment vertical="center"/>
    </xf>
    <xf numFmtId="0" fontId="5" fillId="52" borderId="4" xfId="0" applyFont="1" applyFill="1" applyBorder="1" applyAlignment="1">
      <alignment vertical="center"/>
    </xf>
    <xf numFmtId="0" fontId="5" fillId="53" borderId="4" xfId="0" applyFont="1" applyFill="1" applyBorder="1" applyAlignment="1">
      <alignment vertical="center"/>
    </xf>
    <xf numFmtId="0" fontId="5" fillId="56" borderId="4" xfId="0" applyFont="1" applyFill="1" applyBorder="1" applyAlignment="1">
      <alignment vertical="center"/>
    </xf>
    <xf numFmtId="0" fontId="5" fillId="57" borderId="4" xfId="0" applyFont="1" applyFill="1" applyBorder="1" applyAlignment="1">
      <alignment vertical="center"/>
    </xf>
    <xf numFmtId="0" fontId="5" fillId="58" borderId="4" xfId="0" applyFont="1" applyFill="1" applyBorder="1" applyAlignment="1">
      <alignment vertical="center"/>
    </xf>
    <xf numFmtId="0" fontId="5" fillId="4" borderId="8" xfId="0" applyFont="1" applyFill="1" applyBorder="1" applyAlignment="1">
      <alignment vertical="center"/>
    </xf>
    <xf numFmtId="0" fontId="5" fillId="4" borderId="1" xfId="0" applyFont="1" applyFill="1" applyBorder="1" applyAlignment="1">
      <alignment vertical="center"/>
    </xf>
    <xf numFmtId="0" fontId="5" fillId="62" borderId="4" xfId="0" applyFont="1" applyFill="1" applyBorder="1" applyAlignment="1">
      <alignment vertical="center"/>
    </xf>
    <xf numFmtId="0" fontId="5" fillId="66" borderId="4" xfId="0" applyFont="1" applyFill="1" applyBorder="1" applyAlignment="1">
      <alignment vertical="center"/>
    </xf>
    <xf numFmtId="0" fontId="5" fillId="9" borderId="7" xfId="0" applyFont="1" applyFill="1" applyBorder="1" applyAlignment="1">
      <alignment vertical="center"/>
    </xf>
    <xf numFmtId="0" fontId="5" fillId="4" borderId="7" xfId="0" applyFont="1" applyFill="1" applyBorder="1" applyAlignment="1">
      <alignment vertical="center"/>
    </xf>
    <xf numFmtId="0" fontId="5" fillId="60" borderId="4" xfId="0" applyFont="1" applyFill="1" applyBorder="1" applyAlignment="1">
      <alignment vertical="center"/>
    </xf>
    <xf numFmtId="0" fontId="5" fillId="61" borderId="4" xfId="0" applyFont="1" applyFill="1" applyBorder="1" applyAlignment="1">
      <alignment vertical="center"/>
    </xf>
    <xf numFmtId="2" fontId="0" fillId="0" borderId="0" xfId="0" applyNumberFormat="1"/>
    <xf numFmtId="9" fontId="3" fillId="2" borderId="4" xfId="1" applyFont="1" applyFill="1" applyBorder="1" applyAlignment="1">
      <alignment horizontal="right"/>
    </xf>
    <xf numFmtId="9" fontId="0" fillId="0" borderId="0" xfId="1" applyFont="1" applyAlignment="1">
      <alignment horizontal="right"/>
    </xf>
    <xf numFmtId="0" fontId="3" fillId="2" borderId="4" xfId="0" applyFont="1" applyFill="1" applyBorder="1" applyAlignment="1">
      <alignment horizontal="right"/>
    </xf>
    <xf numFmtId="0" fontId="0" fillId="0" borderId="0" xfId="0" applyAlignment="1">
      <alignment horizontal="right"/>
    </xf>
    <xf numFmtId="0" fontId="0" fillId="152" borderId="2" xfId="0" applyFont="1" applyFill="1" applyBorder="1" applyAlignment="1">
      <alignment horizontal="center"/>
    </xf>
    <xf numFmtId="0" fontId="0" fillId="152" borderId="2" xfId="0" applyFont="1" applyFill="1" applyBorder="1" applyAlignment="1">
      <alignment horizontal="right"/>
    </xf>
    <xf numFmtId="9" fontId="0" fillId="152" borderId="2" xfId="1" applyFont="1" applyFill="1" applyBorder="1" applyAlignment="1">
      <alignment horizontal="right"/>
    </xf>
    <xf numFmtId="1" fontId="0" fillId="152" borderId="2" xfId="0" applyNumberFormat="1" applyFont="1" applyFill="1" applyBorder="1" applyAlignment="1">
      <alignment horizontal="right"/>
    </xf>
    <xf numFmtId="49" fontId="3" fillId="2" borderId="4" xfId="0" applyNumberFormat="1" applyFont="1" applyFill="1" applyBorder="1" applyAlignment="1">
      <alignment horizontal="center"/>
    </xf>
    <xf numFmtId="0" fontId="3" fillId="2" borderId="6" xfId="0" applyFont="1" applyFill="1" applyBorder="1" applyAlignment="1">
      <alignment horizontal="center"/>
    </xf>
    <xf numFmtId="0" fontId="0" fillId="154" borderId="5" xfId="0" applyFont="1" applyFill="1" applyBorder="1" applyAlignment="1">
      <alignment horizontal="center"/>
    </xf>
    <xf numFmtId="0" fontId="0" fillId="29" borderId="8" xfId="0" applyFont="1" applyFill="1" applyBorder="1" applyAlignment="1">
      <alignment horizontal="center"/>
    </xf>
    <xf numFmtId="0" fontId="0" fillId="154" borderId="8" xfId="0" applyFont="1" applyFill="1" applyBorder="1" applyAlignment="1">
      <alignment horizontal="center"/>
    </xf>
    <xf numFmtId="0" fontId="0" fillId="29" borderId="5" xfId="0" applyFont="1" applyFill="1" applyBorder="1" applyAlignment="1">
      <alignment horizontal="center"/>
    </xf>
    <xf numFmtId="0" fontId="7" fillId="153" borderId="6" xfId="0" applyFont="1" applyFill="1" applyBorder="1" applyAlignment="1">
      <alignment horizontal="center"/>
    </xf>
    <xf numFmtId="49" fontId="0" fillId="0" borderId="9" xfId="0" applyNumberFormat="1" applyFont="1" applyBorder="1" applyAlignment="1">
      <alignment horizontal="center"/>
    </xf>
    <xf numFmtId="0" fontId="0" fillId="0" borderId="6" xfId="0" applyNumberFormat="1" applyFont="1" applyBorder="1" applyAlignment="1">
      <alignment horizontal="center"/>
    </xf>
    <xf numFmtId="0" fontId="0" fillId="0" borderId="6"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0" fontId="1" fillId="0" borderId="7" xfId="0" applyNumberFormat="1" applyFont="1" applyBorder="1" applyAlignment="1"/>
    <xf numFmtId="0" fontId="5" fillId="31" borderId="11" xfId="0" applyFont="1" applyFill="1" applyBorder="1" applyAlignment="1">
      <alignment vertical="center"/>
    </xf>
    <xf numFmtId="0" fontId="5" fillId="9" borderId="11" xfId="0" applyFont="1" applyFill="1" applyBorder="1" applyAlignment="1">
      <alignment vertical="center"/>
    </xf>
    <xf numFmtId="0" fontId="5" fillId="52" borderId="11" xfId="0" applyFont="1" applyFill="1" applyBorder="1" applyAlignment="1">
      <alignment vertical="center"/>
    </xf>
    <xf numFmtId="0" fontId="5" fillId="30" borderId="2" xfId="0" applyFont="1" applyFill="1" applyBorder="1" applyAlignment="1">
      <alignment vertical="center"/>
    </xf>
    <xf numFmtId="0" fontId="5" fillId="16" borderId="7" xfId="0" applyFont="1" applyFill="1" applyBorder="1" applyAlignment="1">
      <alignment vertical="center"/>
    </xf>
    <xf numFmtId="0" fontId="5" fillId="40" borderId="11" xfId="0" applyFont="1" applyFill="1" applyBorder="1" applyAlignment="1">
      <alignment vertical="center"/>
    </xf>
    <xf numFmtId="0" fontId="5" fillId="30" borderId="11" xfId="0" applyFont="1" applyFill="1" applyBorder="1" applyAlignment="1">
      <alignment vertical="center"/>
    </xf>
    <xf numFmtId="0" fontId="0" fillId="29" borderId="0" xfId="0" applyNumberFormat="1" applyFill="1"/>
    <xf numFmtId="0" fontId="5" fillId="71" borderId="13" xfId="0" applyFont="1" applyFill="1" applyBorder="1" applyAlignment="1">
      <alignment vertical="center" wrapText="1"/>
    </xf>
    <xf numFmtId="0" fontId="5" fillId="3" borderId="12" xfId="0" applyFont="1" applyFill="1" applyBorder="1" applyAlignment="1">
      <alignment vertical="center" wrapText="1"/>
    </xf>
    <xf numFmtId="0" fontId="0" fillId="60" borderId="12" xfId="0" applyFill="1" applyBorder="1"/>
    <xf numFmtId="0" fontId="5" fillId="16" borderId="12" xfId="0" applyFont="1" applyFill="1" applyBorder="1" applyAlignment="1">
      <alignment vertical="center" wrapText="1"/>
    </xf>
    <xf numFmtId="0" fontId="5" fillId="4" borderId="0" xfId="0" applyFont="1" applyFill="1" applyBorder="1" applyAlignment="1">
      <alignment vertical="center" wrapText="1"/>
    </xf>
    <xf numFmtId="0" fontId="0" fillId="0" borderId="12" xfId="0" applyBorder="1"/>
    <xf numFmtId="0" fontId="5" fillId="146" borderId="15" xfId="0" applyFont="1" applyFill="1" applyBorder="1" applyAlignment="1">
      <alignment vertical="center" wrapText="1"/>
    </xf>
    <xf numFmtId="0" fontId="5" fillId="144" borderId="0" xfId="0" applyFont="1" applyFill="1" applyBorder="1" applyAlignment="1">
      <alignment vertical="center" wrapText="1"/>
    </xf>
    <xf numFmtId="0" fontId="5" fillId="145" borderId="0" xfId="0" applyFont="1" applyFill="1" applyBorder="1" applyAlignment="1">
      <alignment vertical="center" wrapText="1"/>
    </xf>
    <xf numFmtId="0" fontId="0" fillId="0" borderId="0" xfId="0" applyBorder="1"/>
    <xf numFmtId="0" fontId="1" fillId="0" borderId="2" xfId="0" applyFont="1" applyFill="1" applyBorder="1" applyAlignment="1">
      <alignment horizontal="left"/>
    </xf>
    <xf numFmtId="0" fontId="0" fillId="0" borderId="0" xfId="0" applyFill="1" applyBorder="1" applyAlignment="1">
      <alignment horizontal="center"/>
    </xf>
    <xf numFmtId="0" fontId="5" fillId="31" borderId="2" xfId="0" applyFont="1" applyFill="1" applyBorder="1" applyAlignment="1">
      <alignment vertical="center"/>
    </xf>
    <xf numFmtId="0" fontId="2" fillId="0" borderId="0" xfId="2" applyAlignment="1">
      <alignment horizontal="center"/>
    </xf>
    <xf numFmtId="0" fontId="0" fillId="0" borderId="0" xfId="0" applyAlignment="1">
      <alignment horizontal="center"/>
    </xf>
    <xf numFmtId="0" fontId="3" fillId="2" borderId="2" xfId="0" applyFont="1" applyFill="1" applyBorder="1" applyAlignment="1">
      <alignment horizontal="left"/>
    </xf>
    <xf numFmtId="49" fontId="3" fillId="2" borderId="2" xfId="0" applyNumberFormat="1" applyFont="1" applyFill="1" applyBorder="1" applyAlignment="1">
      <alignment horizontal="left"/>
    </xf>
    <xf numFmtId="0" fontId="3" fillId="2" borderId="3" xfId="0" applyFont="1" applyFill="1" applyBorder="1" applyAlignment="1">
      <alignment horizontal="left"/>
    </xf>
    <xf numFmtId="0" fontId="8" fillId="71" borderId="13" xfId="0" applyFont="1" applyFill="1" applyBorder="1" applyAlignment="1">
      <alignment vertical="center" wrapText="1"/>
    </xf>
    <xf numFmtId="49" fontId="8" fillId="71" borderId="14" xfId="0" applyNumberFormat="1" applyFont="1" applyFill="1" applyBorder="1" applyAlignment="1">
      <alignment horizontal="center" vertical="center" wrapText="1"/>
    </xf>
    <xf numFmtId="0" fontId="0" fillId="0" borderId="0" xfId="0" applyFont="1"/>
    <xf numFmtId="0" fontId="8" fillId="12" borderId="12" xfId="0" applyFont="1" applyFill="1" applyBorder="1" applyAlignment="1">
      <alignment vertical="center" wrapText="1"/>
    </xf>
    <xf numFmtId="0" fontId="8" fillId="4" borderId="12" xfId="0" applyFont="1" applyFill="1" applyBorder="1" applyAlignment="1">
      <alignment vertical="center" wrapText="1"/>
    </xf>
    <xf numFmtId="49" fontId="8" fillId="4" borderId="12" xfId="0" applyNumberFormat="1" applyFont="1" applyFill="1" applyBorder="1" applyAlignment="1">
      <alignment vertical="center" wrapText="1"/>
    </xf>
    <xf numFmtId="0" fontId="8" fillId="102" borderId="12" xfId="0" applyFont="1" applyFill="1" applyBorder="1" applyAlignment="1">
      <alignment vertical="center" wrapText="1"/>
    </xf>
    <xf numFmtId="0" fontId="8" fillId="100" borderId="12" xfId="0" applyFont="1" applyFill="1" applyBorder="1" applyAlignment="1">
      <alignment vertical="center" wrapText="1"/>
    </xf>
    <xf numFmtId="0" fontId="8" fillId="101" borderId="12" xfId="0" applyFont="1" applyFill="1" applyBorder="1" applyAlignment="1">
      <alignment vertical="center" wrapText="1"/>
    </xf>
    <xf numFmtId="0" fontId="8" fillId="103" borderId="12" xfId="0" applyFont="1" applyFill="1" applyBorder="1" applyAlignment="1">
      <alignment vertical="center" wrapText="1"/>
    </xf>
    <xf numFmtId="0" fontId="8" fillId="10" borderId="12" xfId="0" applyFont="1" applyFill="1" applyBorder="1" applyAlignment="1">
      <alignment vertical="center" wrapText="1"/>
    </xf>
    <xf numFmtId="0" fontId="8" fillId="47" borderId="12" xfId="0" applyFont="1" applyFill="1" applyBorder="1" applyAlignment="1">
      <alignment vertical="center" wrapText="1"/>
    </xf>
    <xf numFmtId="0" fontId="8" fillId="36" borderId="12" xfId="0" applyFont="1" applyFill="1" applyBorder="1" applyAlignment="1">
      <alignment vertical="center" wrapText="1"/>
    </xf>
    <xf numFmtId="0" fontId="8" fillId="20" borderId="12" xfId="0" applyFont="1" applyFill="1" applyBorder="1" applyAlignment="1">
      <alignment vertical="center" wrapText="1"/>
    </xf>
    <xf numFmtId="0" fontId="8" fillId="59" borderId="12" xfId="0" applyFont="1" applyFill="1" applyBorder="1" applyAlignment="1">
      <alignment vertical="center" wrapText="1"/>
    </xf>
    <xf numFmtId="0" fontId="8" fillId="99" borderId="12" xfId="0" applyFont="1" applyFill="1" applyBorder="1" applyAlignment="1">
      <alignment vertical="center" wrapText="1"/>
    </xf>
    <xf numFmtId="0" fontId="8" fillId="108" borderId="12" xfId="0" applyFont="1" applyFill="1" applyBorder="1" applyAlignment="1">
      <alignment vertical="center" wrapText="1"/>
    </xf>
    <xf numFmtId="0" fontId="8" fillId="63" borderId="12" xfId="0" applyFont="1" applyFill="1" applyBorder="1" applyAlignment="1">
      <alignment vertical="center" wrapText="1"/>
    </xf>
    <xf numFmtId="0" fontId="8" fillId="62" borderId="12" xfId="0" applyFont="1" applyFill="1" applyBorder="1" applyAlignment="1">
      <alignment vertical="center" wrapText="1"/>
    </xf>
    <xf numFmtId="0" fontId="8" fillId="13" borderId="12" xfId="0" applyFont="1" applyFill="1" applyBorder="1" applyAlignment="1">
      <alignment vertical="center" wrapText="1"/>
    </xf>
    <xf numFmtId="0" fontId="8" fillId="60" borderId="12" xfId="0" applyFont="1" applyFill="1" applyBorder="1" applyAlignment="1">
      <alignment vertical="center" wrapText="1"/>
    </xf>
    <xf numFmtId="0" fontId="0" fillId="60" borderId="12" xfId="0" applyFont="1" applyFill="1" applyBorder="1"/>
    <xf numFmtId="0" fontId="8" fillId="106" borderId="12" xfId="0" applyFont="1" applyFill="1" applyBorder="1" applyAlignment="1">
      <alignment vertical="center" wrapText="1"/>
    </xf>
    <xf numFmtId="0" fontId="8" fillId="104" borderId="12" xfId="0" applyFont="1" applyFill="1" applyBorder="1" applyAlignment="1">
      <alignment vertical="center" wrapText="1"/>
    </xf>
    <xf numFmtId="0" fontId="8" fillId="105" borderId="12" xfId="0" applyFont="1" applyFill="1" applyBorder="1" applyAlignment="1">
      <alignment vertical="center" wrapText="1"/>
    </xf>
    <xf numFmtId="0" fontId="8" fillId="53" borderId="12" xfId="0" applyFont="1" applyFill="1" applyBorder="1" applyAlignment="1">
      <alignment vertical="center" wrapText="1"/>
    </xf>
    <xf numFmtId="0" fontId="8" fillId="64" borderId="12" xfId="0" applyFont="1" applyFill="1" applyBorder="1" applyAlignment="1">
      <alignment vertical="center" wrapText="1"/>
    </xf>
    <xf numFmtId="0" fontId="8" fillId="34" borderId="12" xfId="0" applyFont="1" applyFill="1" applyBorder="1" applyAlignment="1">
      <alignment vertical="center" wrapText="1"/>
    </xf>
    <xf numFmtId="0" fontId="8" fillId="27" borderId="12" xfId="0" applyFont="1" applyFill="1" applyBorder="1" applyAlignment="1">
      <alignment vertical="center" wrapText="1"/>
    </xf>
    <xf numFmtId="0" fontId="8" fillId="65" borderId="12" xfId="0" applyFont="1" applyFill="1" applyBorder="1" applyAlignment="1">
      <alignment vertical="center" wrapText="1"/>
    </xf>
    <xf numFmtId="0" fontId="8" fillId="98" borderId="12" xfId="0" applyFont="1" applyFill="1" applyBorder="1" applyAlignment="1">
      <alignment vertical="center" wrapText="1"/>
    </xf>
    <xf numFmtId="0" fontId="8" fillId="135" borderId="12" xfId="0" applyFont="1" applyFill="1" applyBorder="1" applyAlignment="1">
      <alignment vertical="center" wrapText="1"/>
    </xf>
    <xf numFmtId="0" fontId="8" fillId="134" borderId="12" xfId="0" applyFont="1" applyFill="1" applyBorder="1" applyAlignment="1">
      <alignment vertical="center" wrapText="1"/>
    </xf>
    <xf numFmtId="0" fontId="8" fillId="136" borderId="12" xfId="0" applyFont="1" applyFill="1" applyBorder="1" applyAlignment="1">
      <alignment vertical="center" wrapText="1"/>
    </xf>
    <xf numFmtId="0" fontId="8" fillId="137" borderId="12" xfId="0" applyFont="1" applyFill="1" applyBorder="1" applyAlignment="1">
      <alignment vertical="center" wrapText="1"/>
    </xf>
    <xf numFmtId="0" fontId="8" fillId="139" borderId="12" xfId="0" applyFont="1" applyFill="1" applyBorder="1" applyAlignment="1">
      <alignment vertical="center" wrapText="1"/>
    </xf>
    <xf numFmtId="0" fontId="8" fillId="140" borderId="12" xfId="0" applyFont="1" applyFill="1" applyBorder="1" applyAlignment="1">
      <alignment vertical="center" wrapText="1"/>
    </xf>
    <xf numFmtId="0" fontId="8" fillId="14" borderId="12" xfId="0" applyFont="1" applyFill="1" applyBorder="1" applyAlignment="1">
      <alignment vertical="center" wrapText="1"/>
    </xf>
    <xf numFmtId="0" fontId="8" fillId="86" borderId="12" xfId="0" applyFont="1" applyFill="1" applyBorder="1" applyAlignment="1">
      <alignment vertical="center" wrapText="1"/>
    </xf>
    <xf numFmtId="0" fontId="8" fillId="69" borderId="12" xfId="0" applyFont="1" applyFill="1" applyBorder="1" applyAlignment="1">
      <alignment vertical="center" wrapText="1"/>
    </xf>
    <xf numFmtId="0" fontId="8" fillId="22" borderId="12" xfId="0" applyFont="1" applyFill="1" applyBorder="1" applyAlignment="1">
      <alignment vertical="center" wrapText="1"/>
    </xf>
    <xf numFmtId="0" fontId="8" fillId="84" borderId="12" xfId="0" applyFont="1" applyFill="1" applyBorder="1" applyAlignment="1">
      <alignment vertical="center" wrapText="1"/>
    </xf>
    <xf numFmtId="0" fontId="8" fillId="32" borderId="12" xfId="0" applyFont="1" applyFill="1" applyBorder="1" applyAlignment="1">
      <alignment vertical="center" wrapText="1"/>
    </xf>
    <xf numFmtId="0" fontId="8" fillId="19" borderId="12" xfId="0" applyFont="1" applyFill="1" applyBorder="1" applyAlignment="1">
      <alignment vertical="center" wrapText="1"/>
    </xf>
    <xf numFmtId="0" fontId="8" fillId="58" borderId="12" xfId="0" applyFont="1" applyFill="1" applyBorder="1" applyAlignment="1">
      <alignment vertical="center" wrapText="1"/>
    </xf>
    <xf numFmtId="0" fontId="8" fillId="48" borderId="12" xfId="0" applyFont="1" applyFill="1" applyBorder="1" applyAlignment="1">
      <alignment vertical="center" wrapText="1"/>
    </xf>
    <xf numFmtId="0" fontId="8" fillId="57" borderId="12" xfId="0" applyFont="1" applyFill="1" applyBorder="1" applyAlignment="1">
      <alignment vertical="center" wrapText="1"/>
    </xf>
    <xf numFmtId="0" fontId="8" fillId="50" borderId="12" xfId="0" applyFont="1" applyFill="1" applyBorder="1" applyAlignment="1">
      <alignment vertical="center" wrapText="1"/>
    </xf>
    <xf numFmtId="0" fontId="8" fillId="85" borderId="12" xfId="0" applyFont="1" applyFill="1" applyBorder="1" applyAlignment="1">
      <alignment vertical="center" wrapText="1"/>
    </xf>
    <xf numFmtId="0" fontId="8" fillId="87" borderId="12" xfId="0" applyFont="1" applyFill="1" applyBorder="1" applyAlignment="1">
      <alignment vertical="center" wrapText="1"/>
    </xf>
    <xf numFmtId="0" fontId="8" fillId="33" borderId="12" xfId="0" applyFont="1" applyFill="1" applyBorder="1" applyAlignment="1">
      <alignment vertical="center" wrapText="1"/>
    </xf>
    <xf numFmtId="0" fontId="8" fillId="45" borderId="12" xfId="0" applyFont="1" applyFill="1" applyBorder="1" applyAlignment="1">
      <alignment vertical="center" wrapText="1"/>
    </xf>
    <xf numFmtId="0" fontId="8" fillId="28" borderId="12" xfId="0" applyFont="1" applyFill="1" applyBorder="1" applyAlignment="1">
      <alignment vertical="center" wrapText="1"/>
    </xf>
    <xf numFmtId="0" fontId="8" fillId="94" borderId="12" xfId="0" applyFont="1" applyFill="1" applyBorder="1" applyAlignment="1">
      <alignment vertical="center" wrapText="1"/>
    </xf>
    <xf numFmtId="0" fontId="8" fillId="90" borderId="12" xfId="0" applyFont="1" applyFill="1" applyBorder="1" applyAlignment="1">
      <alignment vertical="center" wrapText="1"/>
    </xf>
    <xf numFmtId="0" fontId="8" fillId="92" borderId="12" xfId="0" applyFont="1" applyFill="1" applyBorder="1" applyAlignment="1">
      <alignment vertical="center" wrapText="1"/>
    </xf>
    <xf numFmtId="0" fontId="8" fillId="95" borderId="12" xfId="0" applyFont="1" applyFill="1" applyBorder="1" applyAlignment="1">
      <alignment vertical="center" wrapText="1"/>
    </xf>
    <xf numFmtId="0" fontId="8" fillId="83" borderId="12" xfId="0" applyFont="1" applyFill="1" applyBorder="1" applyAlignment="1">
      <alignment vertical="center" wrapText="1"/>
    </xf>
    <xf numFmtId="0" fontId="8" fillId="91" borderId="12" xfId="0" applyFont="1" applyFill="1" applyBorder="1" applyAlignment="1">
      <alignment vertical="center" wrapText="1"/>
    </xf>
    <xf numFmtId="0" fontId="8" fillId="97" borderId="12" xfId="0" applyFont="1" applyFill="1" applyBorder="1" applyAlignment="1">
      <alignment vertical="center" wrapText="1"/>
    </xf>
    <xf numFmtId="0" fontId="8" fillId="93" borderId="12" xfId="0" applyFont="1" applyFill="1" applyBorder="1" applyAlignment="1">
      <alignment vertical="center" wrapText="1"/>
    </xf>
    <xf numFmtId="0" fontId="8" fillId="26" borderId="12" xfId="0" applyFont="1" applyFill="1" applyBorder="1" applyAlignment="1">
      <alignment vertical="center" wrapText="1"/>
    </xf>
    <xf numFmtId="0" fontId="8" fillId="88" borderId="12" xfId="0" applyFont="1" applyFill="1" applyBorder="1" applyAlignment="1">
      <alignment vertical="center" wrapText="1"/>
    </xf>
    <xf numFmtId="0" fontId="8" fillId="96" borderId="12" xfId="0" applyFont="1" applyFill="1" applyBorder="1" applyAlignment="1">
      <alignment vertical="center" wrapText="1"/>
    </xf>
    <xf numFmtId="0" fontId="8" fillId="89" borderId="12" xfId="0" applyFont="1" applyFill="1" applyBorder="1" applyAlignment="1">
      <alignment vertical="center" wrapText="1"/>
    </xf>
    <xf numFmtId="0" fontId="8" fillId="44" borderId="12" xfId="0" applyFont="1" applyFill="1" applyBorder="1" applyAlignment="1">
      <alignment vertical="center" wrapText="1"/>
    </xf>
    <xf numFmtId="0" fontId="8" fillId="67" borderId="12" xfId="0" applyFont="1" applyFill="1" applyBorder="1" applyAlignment="1">
      <alignment vertical="center" wrapText="1"/>
    </xf>
    <xf numFmtId="0" fontId="8" fillId="142" borderId="12" xfId="0" applyFont="1" applyFill="1" applyBorder="1" applyAlignment="1">
      <alignment vertical="center" wrapText="1"/>
    </xf>
    <xf numFmtId="0" fontId="8" fillId="133" borderId="12" xfId="0" applyFont="1" applyFill="1" applyBorder="1" applyAlignment="1">
      <alignment vertical="center" wrapText="1"/>
    </xf>
    <xf numFmtId="0" fontId="8" fillId="41" borderId="12" xfId="0" applyFont="1" applyFill="1" applyBorder="1" applyAlignment="1">
      <alignment vertical="center" wrapText="1"/>
    </xf>
    <xf numFmtId="0" fontId="8" fillId="72" borderId="12" xfId="0" applyFont="1" applyFill="1" applyBorder="1" applyAlignment="1">
      <alignment vertical="center" wrapText="1"/>
    </xf>
    <xf numFmtId="0" fontId="8" fillId="73" borderId="12" xfId="0" applyFont="1" applyFill="1" applyBorder="1" applyAlignment="1">
      <alignment vertical="center" wrapText="1"/>
    </xf>
    <xf numFmtId="0" fontId="8" fillId="70" borderId="12" xfId="0" applyFont="1" applyFill="1" applyBorder="1" applyAlignment="1">
      <alignment vertical="center" wrapText="1"/>
    </xf>
    <xf numFmtId="0" fontId="8" fillId="40" borderId="12" xfId="0" applyFont="1" applyFill="1" applyBorder="1" applyAlignment="1">
      <alignment vertical="center" wrapText="1"/>
    </xf>
    <xf numFmtId="0" fontId="8" fillId="7" borderId="12" xfId="0" applyFont="1" applyFill="1" applyBorder="1" applyAlignment="1">
      <alignment vertical="center" wrapText="1"/>
    </xf>
    <xf numFmtId="0" fontId="8" fillId="52" borderId="12" xfId="0" applyFont="1" applyFill="1" applyBorder="1" applyAlignment="1">
      <alignment vertical="center" wrapText="1"/>
    </xf>
    <xf numFmtId="0" fontId="8" fillId="29" borderId="12" xfId="0" applyFont="1" applyFill="1" applyBorder="1" applyAlignment="1">
      <alignment vertical="center" wrapText="1"/>
    </xf>
    <xf numFmtId="0" fontId="8" fillId="8" borderId="12" xfId="0" applyFont="1" applyFill="1" applyBorder="1" applyAlignment="1">
      <alignment vertical="center" wrapText="1"/>
    </xf>
    <xf numFmtId="0" fontId="8" fillId="3" borderId="12" xfId="0" applyFont="1" applyFill="1" applyBorder="1" applyAlignment="1">
      <alignment vertical="center" wrapText="1"/>
    </xf>
    <xf numFmtId="0" fontId="8" fillId="21" borderId="12" xfId="0" applyFont="1" applyFill="1" applyBorder="1" applyAlignment="1">
      <alignment vertical="center" wrapText="1"/>
    </xf>
    <xf numFmtId="0" fontId="8" fillId="23" borderId="12" xfId="0" applyFont="1" applyFill="1" applyBorder="1" applyAlignment="1">
      <alignment vertical="center" wrapText="1"/>
    </xf>
    <xf numFmtId="0" fontId="8" fillId="107" borderId="12" xfId="0" applyFont="1" applyFill="1" applyBorder="1" applyAlignment="1">
      <alignment vertical="center" wrapText="1"/>
    </xf>
    <xf numFmtId="0" fontId="8" fillId="80" borderId="12" xfId="0" applyFont="1" applyFill="1" applyBorder="1" applyAlignment="1">
      <alignment vertical="center" wrapText="1"/>
    </xf>
    <xf numFmtId="0" fontId="8" fillId="9" borderId="12" xfId="0" applyFont="1" applyFill="1" applyBorder="1" applyAlignment="1">
      <alignment vertical="center" wrapText="1"/>
    </xf>
    <xf numFmtId="0" fontId="8" fillId="39" borderId="12" xfId="0" applyFont="1" applyFill="1" applyBorder="1" applyAlignment="1">
      <alignment vertical="center" wrapText="1"/>
    </xf>
    <xf numFmtId="0" fontId="8" fillId="109" borderId="12" xfId="0" applyFont="1" applyFill="1" applyBorder="1" applyAlignment="1">
      <alignment vertical="center" wrapText="1"/>
    </xf>
    <xf numFmtId="0" fontId="8" fillId="18" borderId="12" xfId="0" applyFont="1" applyFill="1" applyBorder="1" applyAlignment="1">
      <alignment vertical="center" wrapText="1"/>
    </xf>
    <xf numFmtId="0" fontId="8" fillId="123" borderId="12" xfId="0" applyFont="1" applyFill="1" applyBorder="1" applyAlignment="1">
      <alignment vertical="center" wrapText="1"/>
    </xf>
    <xf numFmtId="0" fontId="8" fillId="42" borderId="12" xfId="0" applyFont="1" applyFill="1" applyBorder="1" applyAlignment="1">
      <alignment vertical="center" wrapText="1"/>
    </xf>
    <xf numFmtId="0" fontId="8" fillId="74" borderId="12" xfId="0" applyFont="1" applyFill="1" applyBorder="1" applyAlignment="1">
      <alignment vertical="center" wrapText="1"/>
    </xf>
    <xf numFmtId="0" fontId="8" fillId="66" borderId="12" xfId="0" applyFont="1" applyFill="1" applyBorder="1" applyAlignment="1">
      <alignment vertical="center" wrapText="1"/>
    </xf>
    <xf numFmtId="0" fontId="8" fillId="75" borderId="12" xfId="0" applyFont="1" applyFill="1" applyBorder="1" applyAlignment="1">
      <alignment vertical="center" wrapText="1"/>
    </xf>
    <xf numFmtId="0" fontId="8" fillId="122" borderId="12" xfId="0" applyFont="1" applyFill="1" applyBorder="1" applyAlignment="1">
      <alignment vertical="center" wrapText="1"/>
    </xf>
    <xf numFmtId="0" fontId="8" fillId="124" borderId="12" xfId="0" applyFont="1" applyFill="1" applyBorder="1" applyAlignment="1">
      <alignment vertical="center" wrapText="1"/>
    </xf>
    <xf numFmtId="0" fontId="8" fillId="25" borderId="12" xfId="0" applyFont="1" applyFill="1" applyBorder="1" applyAlignment="1">
      <alignment vertical="center" wrapText="1"/>
    </xf>
    <xf numFmtId="0" fontId="8" fillId="55" borderId="12" xfId="0" applyFont="1" applyFill="1" applyBorder="1" applyAlignment="1">
      <alignment vertical="center" wrapText="1"/>
    </xf>
    <xf numFmtId="0" fontId="8" fillId="111" borderId="12" xfId="0" applyFont="1" applyFill="1" applyBorder="1" applyAlignment="1">
      <alignment vertical="center" wrapText="1"/>
    </xf>
    <xf numFmtId="0" fontId="8" fillId="76" borderId="12" xfId="0" applyFont="1" applyFill="1" applyBorder="1" applyAlignment="1">
      <alignment vertical="center" wrapText="1"/>
    </xf>
    <xf numFmtId="0" fontId="8" fillId="11" borderId="12" xfId="0" applyFont="1" applyFill="1" applyBorder="1" applyAlignment="1">
      <alignment vertical="center" wrapText="1"/>
    </xf>
    <xf numFmtId="0" fontId="8" fillId="79" borderId="12" xfId="0" applyFont="1" applyFill="1" applyBorder="1" applyAlignment="1">
      <alignment vertical="center" wrapText="1"/>
    </xf>
    <xf numFmtId="0" fontId="8" fillId="110" borderId="12" xfId="0" applyFont="1" applyFill="1" applyBorder="1" applyAlignment="1">
      <alignment vertical="center" wrapText="1"/>
    </xf>
    <xf numFmtId="0" fontId="8" fillId="38" borderId="12" xfId="0" applyFont="1" applyFill="1" applyBorder="1" applyAlignment="1">
      <alignment vertical="center" wrapText="1"/>
    </xf>
    <xf numFmtId="0" fontId="8" fillId="78" borderId="12" xfId="0" applyFont="1" applyFill="1" applyBorder="1" applyAlignment="1">
      <alignment vertical="center" wrapText="1"/>
    </xf>
    <xf numFmtId="0" fontId="8" fillId="77" borderId="12" xfId="0" applyFont="1" applyFill="1" applyBorder="1" applyAlignment="1">
      <alignment vertical="center" wrapText="1"/>
    </xf>
    <xf numFmtId="0" fontId="8" fillId="56" borderId="12" xfId="0" applyFont="1" applyFill="1" applyBorder="1" applyAlignment="1">
      <alignment vertical="center" wrapText="1"/>
    </xf>
    <xf numFmtId="0" fontId="8" fillId="30" borderId="12" xfId="0" applyFont="1" applyFill="1" applyBorder="1" applyAlignment="1">
      <alignment vertical="center" wrapText="1"/>
    </xf>
    <xf numFmtId="0" fontId="8" fillId="82" borderId="12" xfId="0" applyFont="1" applyFill="1" applyBorder="1" applyAlignment="1">
      <alignment vertical="center" wrapText="1"/>
    </xf>
    <xf numFmtId="0" fontId="8" fillId="125" borderId="12" xfId="0" applyFont="1" applyFill="1" applyBorder="1" applyAlignment="1">
      <alignment vertical="center" wrapText="1"/>
    </xf>
    <xf numFmtId="0" fontId="8" fillId="37" borderId="12" xfId="0" applyFont="1" applyFill="1" applyBorder="1" applyAlignment="1">
      <alignment vertical="center" wrapText="1"/>
    </xf>
    <xf numFmtId="0" fontId="8" fillId="126" borderId="12" xfId="0" applyFont="1" applyFill="1" applyBorder="1" applyAlignment="1">
      <alignment vertical="center" wrapText="1"/>
    </xf>
    <xf numFmtId="0" fontId="8" fillId="31" borderId="12" xfId="0" applyFont="1" applyFill="1" applyBorder="1" applyAlignment="1">
      <alignment vertical="center" wrapText="1"/>
    </xf>
    <xf numFmtId="0" fontId="8" fillId="68" borderId="12" xfId="0" applyFont="1" applyFill="1" applyBorder="1" applyAlignment="1">
      <alignment vertical="center" wrapText="1"/>
    </xf>
    <xf numFmtId="0" fontId="8" fillId="81" borderId="12" xfId="0" applyFont="1" applyFill="1" applyBorder="1" applyAlignment="1">
      <alignment vertical="center" wrapText="1"/>
    </xf>
    <xf numFmtId="0" fontId="8" fillId="24" borderId="12" xfId="0" applyFont="1" applyFill="1" applyBorder="1" applyAlignment="1">
      <alignment vertical="center" wrapText="1"/>
    </xf>
    <xf numFmtId="0" fontId="8" fillId="43" borderId="12" xfId="0" applyFont="1" applyFill="1" applyBorder="1" applyAlignment="1">
      <alignment vertical="center" wrapText="1"/>
    </xf>
    <xf numFmtId="0" fontId="8" fillId="117" borderId="12" xfId="0" applyFont="1" applyFill="1" applyBorder="1" applyAlignment="1">
      <alignment vertical="center" wrapText="1"/>
    </xf>
    <xf numFmtId="0" fontId="8" fillId="112" borderId="12" xfId="0" applyFont="1" applyFill="1" applyBorder="1" applyAlignment="1">
      <alignment vertical="center" wrapText="1"/>
    </xf>
    <xf numFmtId="0" fontId="8" fillId="49" borderId="12" xfId="0" applyFont="1" applyFill="1" applyBorder="1" applyAlignment="1">
      <alignment vertical="center" wrapText="1"/>
    </xf>
    <xf numFmtId="0" fontId="8" fillId="115" borderId="12" xfId="0" applyFont="1" applyFill="1" applyBorder="1" applyAlignment="1">
      <alignment vertical="center" wrapText="1"/>
    </xf>
    <xf numFmtId="0" fontId="8" fillId="116" borderId="12" xfId="0" applyFont="1" applyFill="1" applyBorder="1" applyAlignment="1">
      <alignment vertical="center" wrapText="1"/>
    </xf>
    <xf numFmtId="0" fontId="8" fillId="119" borderId="12" xfId="0" applyFont="1" applyFill="1" applyBorder="1" applyAlignment="1">
      <alignment vertical="center" wrapText="1"/>
    </xf>
    <xf numFmtId="0" fontId="8" fillId="131" borderId="12" xfId="0" applyFont="1" applyFill="1" applyBorder="1" applyAlignment="1">
      <alignment vertical="center" wrapText="1"/>
    </xf>
    <xf numFmtId="0" fontId="8" fillId="120" borderId="12" xfId="0" applyFont="1" applyFill="1" applyBorder="1" applyAlignment="1">
      <alignment vertical="center" wrapText="1"/>
    </xf>
    <xf numFmtId="0" fontId="8" fillId="113" borderId="12" xfId="0" applyFont="1" applyFill="1" applyBorder="1" applyAlignment="1">
      <alignment vertical="center" wrapText="1"/>
    </xf>
    <xf numFmtId="0" fontId="8" fillId="118" borderId="12" xfId="0" applyFont="1" applyFill="1" applyBorder="1" applyAlignment="1">
      <alignment vertical="center" wrapText="1"/>
    </xf>
    <xf numFmtId="0" fontId="8" fillId="121" borderId="12" xfId="0" applyFont="1" applyFill="1" applyBorder="1" applyAlignment="1">
      <alignment vertical="center" wrapText="1"/>
    </xf>
    <xf numFmtId="0" fontId="8" fillId="127" borderId="12" xfId="0" applyFont="1" applyFill="1" applyBorder="1" applyAlignment="1">
      <alignment vertical="center" wrapText="1"/>
    </xf>
    <xf numFmtId="0" fontId="8" fillId="61" borderId="12" xfId="0" applyFont="1" applyFill="1" applyBorder="1" applyAlignment="1">
      <alignment vertical="center" wrapText="1"/>
    </xf>
    <xf numFmtId="0" fontId="8" fillId="114" borderId="12" xfId="0" applyFont="1" applyFill="1" applyBorder="1" applyAlignment="1">
      <alignment vertical="center" wrapText="1"/>
    </xf>
    <xf numFmtId="0" fontId="8" fillId="130" borderId="12" xfId="0" applyFont="1" applyFill="1" applyBorder="1" applyAlignment="1">
      <alignment vertical="center" wrapText="1"/>
    </xf>
    <xf numFmtId="0" fontId="8" fillId="16" borderId="12" xfId="0" applyFont="1" applyFill="1" applyBorder="1" applyAlignment="1">
      <alignment vertical="center" wrapText="1"/>
    </xf>
    <xf numFmtId="0" fontId="8" fillId="129" borderId="12" xfId="0" applyFont="1" applyFill="1" applyBorder="1" applyAlignment="1">
      <alignment vertical="center" wrapText="1"/>
    </xf>
    <xf numFmtId="0" fontId="8" fillId="132" borderId="12" xfId="0" applyFont="1" applyFill="1" applyBorder="1" applyAlignment="1">
      <alignment vertical="center" wrapText="1"/>
    </xf>
    <xf numFmtId="0" fontId="8" fillId="128" borderId="12" xfId="0" applyFont="1" applyFill="1" applyBorder="1" applyAlignment="1">
      <alignment vertical="center" wrapText="1"/>
    </xf>
    <xf numFmtId="0" fontId="8" fillId="138" borderId="12" xfId="0" applyFont="1" applyFill="1" applyBorder="1" applyAlignment="1">
      <alignment vertical="center" wrapText="1"/>
    </xf>
    <xf numFmtId="0" fontId="8" fillId="141" borderId="12" xfId="0" applyFont="1" applyFill="1" applyBorder="1" applyAlignment="1">
      <alignment vertical="center" wrapText="1"/>
    </xf>
    <xf numFmtId="0" fontId="8" fillId="143" borderId="12" xfId="0" applyFont="1" applyFill="1" applyBorder="1" applyAlignment="1">
      <alignment vertical="center" wrapText="1"/>
    </xf>
    <xf numFmtId="0" fontId="8" fillId="35" borderId="12" xfId="0" applyFont="1" applyFill="1" applyBorder="1" applyAlignment="1">
      <alignment vertical="center" wrapText="1"/>
    </xf>
    <xf numFmtId="0" fontId="8" fillId="151" borderId="12" xfId="0" applyFont="1" applyFill="1" applyBorder="1" applyAlignment="1">
      <alignment vertical="center" wrapText="1"/>
    </xf>
    <xf numFmtId="0" fontId="8" fillId="150" borderId="12" xfId="0" applyFont="1" applyFill="1" applyBorder="1" applyAlignment="1">
      <alignment vertical="center" wrapText="1"/>
    </xf>
    <xf numFmtId="0" fontId="8" fillId="149" borderId="12" xfId="0" applyFont="1" applyFill="1" applyBorder="1" applyAlignment="1">
      <alignment vertical="center" wrapText="1"/>
    </xf>
    <xf numFmtId="0" fontId="8" fillId="148" borderId="12" xfId="0" applyFont="1" applyFill="1" applyBorder="1" applyAlignment="1">
      <alignment vertical="center" wrapText="1"/>
    </xf>
    <xf numFmtId="0" fontId="8" fillId="147" borderId="12" xfId="0" applyFont="1" applyFill="1" applyBorder="1" applyAlignment="1">
      <alignment vertical="center" wrapText="1"/>
    </xf>
    <xf numFmtId="0" fontId="8" fillId="146" borderId="15" xfId="0" applyFont="1" applyFill="1" applyBorder="1" applyAlignment="1">
      <alignment vertical="center" wrapText="1"/>
    </xf>
    <xf numFmtId="0" fontId="8" fillId="145" borderId="0" xfId="0" applyFont="1" applyFill="1" applyBorder="1" applyAlignment="1">
      <alignment vertical="center" wrapText="1"/>
    </xf>
    <xf numFmtId="0" fontId="8" fillId="144" borderId="0" xfId="0" applyFont="1" applyFill="1" applyBorder="1" applyAlignment="1">
      <alignment vertical="center" wrapText="1"/>
    </xf>
    <xf numFmtId="0" fontId="8" fillId="4" borderId="16" xfId="0" applyFont="1" applyFill="1" applyBorder="1" applyAlignment="1">
      <alignment vertical="center" wrapText="1"/>
    </xf>
    <xf numFmtId="49" fontId="0" fillId="0" borderId="0" xfId="0" applyNumberFormat="1" applyFont="1"/>
  </cellXfs>
  <cellStyles count="4">
    <cellStyle name="Normal" xfId="0" builtinId="0"/>
    <cellStyle name="Percent" xfId="1" builtinId="5"/>
    <cellStyle name="Title" xfId="2" builtinId="15"/>
    <cellStyle name="Title 2" xfId="3"/>
  </cellStyles>
  <dxfs count="70">
    <dxf>
      <font>
        <b/>
        <i val="0"/>
      </font>
      <fill>
        <patternFill>
          <bgColor rgb="FFFFFF00"/>
        </patternFill>
      </fill>
    </dxf>
    <dxf>
      <font>
        <b/>
        <i val="0"/>
      </font>
      <fill>
        <patternFill>
          <bgColor rgb="FFFFFF00"/>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style="thin">
          <color auto="1"/>
        </left>
        <right style="thin">
          <color auto="1"/>
        </right>
        <top style="thin">
          <color auto="1"/>
        </top>
        <bottom/>
      </border>
    </dxf>
    <dxf>
      <font>
        <b/>
        <i val="0"/>
      </font>
      <fill>
        <patternFill>
          <bgColor rgb="FFFFFF00"/>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right/>
        <top/>
        <bottom/>
      </border>
    </dxf>
    <dxf>
      <alignment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30" formatCode="@"/>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30" formatCode="@"/>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222222"/>
        <name val="Arial"/>
        <scheme val="none"/>
      </font>
      <numFmt numFmtId="30" formatCode="@"/>
      <fill>
        <patternFill patternType="solid">
          <fgColor indexed="64"/>
          <bgColor rgb="FFFFFFF8"/>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222222"/>
        <name val="Arial"/>
        <scheme val="none"/>
      </font>
      <numFmt numFmtId="30" formatCode="@"/>
      <fill>
        <patternFill patternType="solid">
          <fgColor indexed="64"/>
          <bgColor rgb="FFFFFFF8"/>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right/>
        <top/>
        <bottom/>
      </border>
    </dxf>
    <dxf>
      <font>
        <b val="0"/>
        <i val="0"/>
        <strike val="0"/>
        <condense val="0"/>
        <extend val="0"/>
        <outline val="0"/>
        <shadow val="0"/>
        <u val="none"/>
        <vertAlign val="baseline"/>
        <sz val="11"/>
        <color rgb="FF222222"/>
        <name val="Arial"/>
        <scheme val="none"/>
      </font>
      <fill>
        <patternFill patternType="solid">
          <fgColor indexed="64"/>
          <bgColor rgb="FFFFFFF8"/>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right/>
        <top/>
        <bottom/>
      </border>
    </dxf>
    <dxf>
      <font>
        <b val="0"/>
        <i val="0"/>
        <strike val="0"/>
        <condense val="0"/>
        <extend val="0"/>
        <outline val="0"/>
        <shadow val="0"/>
        <u val="none"/>
        <vertAlign val="baseline"/>
        <sz val="11"/>
        <color rgb="FF222222"/>
        <name val="Arial"/>
        <scheme val="none"/>
      </font>
      <numFmt numFmtId="0" formatCode="General"/>
      <fill>
        <patternFill patternType="solid">
          <fgColor indexed="64"/>
          <bgColor rgb="FFFFFFF8"/>
        </patternFill>
      </fill>
      <alignment horizontal="general" vertical="center" textRotation="0" wrapText="0" indent="0" justifyLastLine="0" shrinkToFit="0" readingOrder="0"/>
      <border diagonalUp="0" diagonalDown="0" outline="0">
        <left/>
        <right style="thin">
          <color auto="1"/>
        </right>
        <top style="thin">
          <color auto="1"/>
        </top>
        <bottom style="thin">
          <color auto="1"/>
        </bottom>
      </border>
    </dxf>
    <dxf>
      <border diagonalUp="0" diagonalDown="0" outline="0">
        <left/>
        <right/>
        <top/>
        <bottom/>
      </border>
    </dxf>
    <dxf>
      <font>
        <b val="0"/>
        <i val="0"/>
        <strike val="0"/>
        <condense val="0"/>
        <extend val="0"/>
        <outline val="0"/>
        <shadow val="0"/>
        <u val="none"/>
        <vertAlign val="baseline"/>
        <sz val="11"/>
        <color rgb="FF222222"/>
        <name val="Arial"/>
        <scheme val="none"/>
      </font>
      <numFmt numFmtId="0" formatCode="General"/>
      <fill>
        <patternFill patternType="solid">
          <fgColor indexed="64"/>
          <bgColor rgb="FFFFFFF8"/>
        </patternFill>
      </fill>
      <alignment horizontal="general" vertical="center" textRotation="0" wrapText="0" indent="0" justifyLastLine="0" shrinkToFit="0" readingOrder="0"/>
      <border diagonalUp="0" diagonalDown="0">
        <left/>
        <right style="thin">
          <color auto="1"/>
        </right>
        <top style="thin">
          <color auto="1"/>
        </top>
        <bottom style="thin">
          <color auto="1"/>
        </bottom>
      </border>
    </dxf>
    <dxf>
      <border diagonalUp="0" diagonalDown="0" outline="0">
        <left/>
        <right/>
        <top/>
        <bottom/>
      </border>
    </dxf>
    <dxf>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theme="9"/>
          <bgColor theme="9"/>
        </patternFill>
      </fill>
      <alignment horizontal="center" vertical="bottom"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rgb="FF222222"/>
        <name val="Arial"/>
        <scheme val="none"/>
      </font>
      <numFmt numFmtId="30" formatCode="@"/>
      <fill>
        <patternFill patternType="solid">
          <fgColor indexed="64"/>
          <bgColor rgb="FFFFFFF8"/>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222222"/>
        <name val="Arial"/>
        <scheme val="none"/>
      </font>
      <numFmt numFmtId="30" formatCode="@"/>
      <fill>
        <patternFill patternType="solid">
          <fgColor indexed="64"/>
          <bgColor rgb="FFFFFFF8"/>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right/>
        <top/>
        <bottom/>
      </border>
    </dxf>
    <dxf>
      <font>
        <b val="0"/>
        <i val="0"/>
        <strike val="0"/>
        <condense val="0"/>
        <extend val="0"/>
        <outline val="0"/>
        <shadow val="0"/>
        <u val="none"/>
        <vertAlign val="baseline"/>
        <sz val="11"/>
        <color rgb="FF222222"/>
        <name val="Arial"/>
        <scheme val="none"/>
      </font>
      <fill>
        <patternFill patternType="solid">
          <fgColor indexed="64"/>
          <bgColor rgb="FFFFFFF8"/>
        </patternFill>
      </fill>
      <alignment horizontal="general"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border diagonalUp="0" diagonalDown="0" outline="0">
        <left/>
        <right/>
        <top/>
        <bottom/>
      </border>
    </dxf>
    <dxf>
      <alignment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30" formatCode="@"/>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30" formatCode="@"/>
      <alignment horizontal="center" vertical="bottom" textRotation="0" wrapText="0" indent="0" justifyLastLine="0" shrinkToFit="0" readingOrder="0"/>
      <border diagonalUp="0" diagonalDown="0" outline="0">
        <left style="thin">
          <color auto="1"/>
        </left>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right style="thin">
          <color auto="1"/>
        </right>
        <top style="thin">
          <color auto="1"/>
        </top>
        <bottom style="thin">
          <color auto="1"/>
        </bottom>
      </border>
    </dxf>
    <dxf>
      <border outline="0">
        <top style="thin">
          <color auto="1"/>
        </top>
      </border>
    </dxf>
    <dxf>
      <border outline="0">
        <left style="thin">
          <color auto="1"/>
        </left>
        <right style="thin">
          <color auto="1"/>
        </right>
        <top style="thin">
          <color auto="1"/>
        </top>
        <bottom style="thin">
          <color auto="1"/>
        </bottom>
      </border>
    </dxf>
    <dxf>
      <alignment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minor"/>
      </font>
      <fill>
        <patternFill patternType="solid">
          <fgColor theme="9"/>
          <bgColor theme="9"/>
        </patternFill>
      </fill>
      <alignment horizontal="center" vertical="bottom" textRotation="0" wrapText="0" indent="0" justifyLastLine="0" shrinkToFit="0" readingOrder="0"/>
      <border diagonalUp="0" diagonalDown="0" outline="0">
        <left style="thin">
          <color auto="1"/>
        </left>
        <right style="thin">
          <color auto="1"/>
        </right>
        <top/>
        <bottom/>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2" formatCode="0.00"/>
    </dxf>
  </dxfs>
  <tableStyles count="0" defaultTableStyle="TableStyleMedium2" defaultPivotStyle="PivotStyleLight16"/>
  <colors>
    <mruColors>
      <color rgb="FFECECE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reg Salomons" refreshedDate="43596.940841898147" createdVersion="4" refreshedVersion="4" minRefreshableVersion="3" recordCount="239">
  <cacheSource type="worksheet">
    <worksheetSource name="Colors5"/>
  </cacheSource>
  <cacheFields count="9">
    <cacheField name="Structure" numFmtId="0">
      <sharedItems/>
    </cacheField>
    <cacheField name="Category" numFmtId="0">
      <sharedItems count="7">
        <s v="Control"/>
        <s v="CTV"/>
        <s v="Organ"/>
        <s v="PTV"/>
        <s v="Special"/>
        <s v="GTV"/>
        <s v="Artifact"/>
      </sharedItems>
    </cacheField>
    <cacheField name="In 2D View" numFmtId="0">
      <sharedItems count="2">
        <s v="Segment"/>
        <s v="Contour"/>
      </sharedItems>
    </cacheField>
    <cacheField name="In 3D View" numFmtId="0">
      <sharedItems containsBlank="1" count="3">
        <s v="Translucent"/>
        <s v="Segment"/>
        <m u="1"/>
      </sharedItems>
    </cacheField>
    <cacheField name="Transparency" numFmtId="49">
      <sharedItems containsSemiMixedTypes="0" containsString="0" containsNumber="1" minValue="0" maxValue="1" count="8">
        <n v="0"/>
        <n v="1"/>
        <n v="0.5"/>
        <n v="0.33333333333333331"/>
        <n v="0.25"/>
        <n v="0.1"/>
        <n v="0.75"/>
        <n v="0.6"/>
      </sharedItems>
    </cacheField>
    <cacheField name="ColorAndStyle" numFmtId="0">
      <sharedItems/>
    </cacheField>
    <cacheField name="2D Color" numFmtId="0">
      <sharedItems containsNonDate="0" containsString="0" containsBlank="1"/>
    </cacheField>
    <cacheField name="Color Name" numFmtId="0">
      <sharedItems/>
    </cacheField>
    <cacheField name="(R,G,B)"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reg Salomons" refreshedDate="43596.951993865739" createdVersion="4" refreshedVersion="4" minRefreshableVersion="3" recordCount="1272">
  <cacheSource type="worksheet">
    <worksheetSource name="Structures"/>
  </cacheSource>
  <cacheFields count="24">
    <cacheField name="ColorAndStyle" numFmtId="0">
      <sharedItems count="188">
        <s v="z Aorta"/>
        <s v="z Artifact"/>
        <s v="z Avoid a"/>
        <s v="z Avoid b"/>
        <s v="z Baseline"/>
        <s v="z BBs"/>
        <s v="z Bladder"/>
        <s v="z Bladder wall"/>
        <s v="z Body"/>
        <s v="z Bolus"/>
        <s v="z Bone Marrow"/>
        <s v="z Bone Marrow opt"/>
        <s v="z Bone Rendering"/>
        <s v="z Bowel"/>
        <s v="z BR STM PRV"/>
        <s v="z Brain"/>
        <s v="z Brain opt"/>
        <s v="z Brain Stem"/>
        <s v="z Brain Stem opt"/>
        <s v="z Breast L"/>
        <s v="z Breast R"/>
        <s v="z BronchialTree"/>
        <s v="z Cauda Equina"/>
        <s v="z Celiac Artery"/>
        <s v="z Cervix"/>
        <s v="z Clip"/>
        <s v="z Cochlea L"/>
        <s v="z Cochlea R"/>
        <s v="z Colon"/>
        <s v="z Contrast"/>
        <s v="z Control"/>
        <s v="z CTV"/>
        <s v="z CTV int"/>
        <s v="z CTV int L"/>
        <s v="z CTV int R"/>
        <s v="z CTV low"/>
        <s v="z CTV low L"/>
        <s v="z CTV low R"/>
        <s v="z Dose"/>
        <s v="z DPV"/>
        <s v="z Duodenum"/>
        <s v="z Esophagus"/>
        <s v="z Femoral Head L"/>
        <s v="z Femoral Head R"/>
        <s v="z Field"/>
        <s v="z Genitalia"/>
        <s v="z Great Vessels"/>
        <s v="z GTV"/>
        <s v="z GTV MRI"/>
        <s v="z GTV PET"/>
        <s v="z Heart"/>
        <s v="z Hip L"/>
        <s v="z Hip R"/>
        <s v="z Hippo B PRV"/>
        <s v="z Hippocampus B"/>
        <s v="z Hippocampus L"/>
        <s v="z Hippocampus R"/>
        <s v="z HTV"/>
        <s v="z Humoral head L"/>
        <s v="z Humoral head R"/>
        <s v="z IGTV"/>
        <s v="z iliac crest L"/>
        <s v="z iliac crest R"/>
        <s v="z Implant"/>
        <s v="z Irradiated Vol"/>
        <s v="z ITV"/>
        <s v="z Jejunum"/>
        <s v="z Kidney B"/>
        <s v="z Kidney L"/>
        <s v="z Kidney R"/>
        <s v="z Large Bowel"/>
        <s v="z Larynx"/>
        <s v="z Lens L"/>
        <s v="z Lens R"/>
        <s v="z Lips"/>
        <s v="z Liver"/>
        <s v="z Lung B"/>
        <s v="z Lung B - GTV"/>
        <s v="z Lung L"/>
        <s v="z Lung R"/>
        <s v="z Matchplane"/>
        <s v="z MesoRectum"/>
        <s v="z Node Celiac"/>
        <s v="z Node com iliac"/>
        <s v="z Node ext iliac"/>
        <s v="z Node Gastric"/>
        <s v="z Node Hepatic"/>
        <s v="z Node Hepatodd"/>
        <s v="z Node Hepatogst"/>
        <s v="z Node Int iliac"/>
        <s v="z Node Obturator"/>
        <s v="z Node Pyloric"/>
        <s v="z Node Sacral"/>
        <s v="z Node Splenic"/>
        <s v="z Node Subpylor"/>
        <s v="z Nodes Axilla I"/>
        <s v="z Nodes IMC"/>
        <s v="z Nodes SC"/>
        <s v="z Normal Tissue"/>
        <s v="z Old Body"/>
        <s v="z OP PRV"/>
        <s v="z Optic Chiasm"/>
        <s v="z Optic Nerve L"/>
        <s v="z Optic Nerve R"/>
        <s v="z Oral cavity"/>
        <s v="z Orbit L"/>
        <s v="z Orbit R"/>
        <s v="z Ovary L"/>
        <s v="z Ovary R"/>
        <s v="z Pancreas"/>
        <s v="z Parotid B"/>
        <s v="z Parotid L"/>
        <s v="z Parotid R"/>
        <s v="z Penile  bulb"/>
        <s v="z Pharynx"/>
        <s v="z Pituitary"/>
        <s v="z Portal Vein"/>
        <s v="z PresacralSpace"/>
        <s v="z Prostate"/>
        <s v="z PRV"/>
        <s v="z PTV"/>
        <s v="z PTV eval"/>
        <s v="z PTV int"/>
        <s v="z PTV int a"/>
        <s v="z PTV int b"/>
        <s v="z PTV int eval"/>
        <s v="z PTV int L"/>
        <s v="z PTV int opt"/>
        <s v="z PTV int R"/>
        <s v="z PTV low"/>
        <s v="z PTV low eval"/>
        <s v="z PTV low L"/>
        <s v="z PTV low L a"/>
        <s v="z PTV low L b"/>
        <s v="z PTV low L c"/>
        <s v="z PTV low opt"/>
        <s v="z PTV low R"/>
        <s v="z PTV low R a"/>
        <s v="z PTV low R b"/>
        <s v="z PTV low R c"/>
        <s v="z PTV opt"/>
        <s v="z PulmonaryArtry"/>
        <s v="z Rectum"/>
        <s v="z Renal hilum"/>
        <s v="z Ring"/>
        <s v="z RO Helper"/>
        <s v="z Sacral plexus"/>
        <s v="z Sacrum"/>
        <s v="z Seminal Ves L"/>
        <s v="z Seminal Ves R"/>
        <s v="z Sigmoid"/>
        <s v="z Skin"/>
        <s v="z SMA"/>
        <s v="z Small Bowel"/>
        <s v="z Spinal Canal"/>
        <s v="z Splenic Hilum"/>
        <s v="z Stomach"/>
        <s v="z TMV"/>
        <s v="z Tongue"/>
        <s v="z Trachea"/>
        <s v="z Urethra"/>
        <s v="z Uterus"/>
        <s v="z Vagina"/>
        <s v="z Wire"/>
        <s v="zAxillaryVessels"/>
        <s v="zBR STM + OP PRV"/>
        <s v="zBrachialPlexusL"/>
        <s v="zBrachialPlexusR"/>
        <s v="zBronchialTrPRV"/>
        <s v="zIntercostmuscle"/>
        <s v="zNode comiliac L"/>
        <s v="zNode comiliac R"/>
        <s v="zNode extiliac L"/>
        <s v="zNode extiliac R"/>
        <s v="zNode Intiliac L"/>
        <s v="zNode Intiliac R"/>
        <s v="zNode Pancreatic"/>
        <s v="zNode ParaAortic"/>
        <s v="zNodes Axilla II"/>
        <s v="zNodesAxilla III"/>
        <s v="zPectoralisMinor"/>
        <s v="zPeritonelCavity"/>
        <s v="zPubic Symphysis"/>
        <s v="zSpinalCanal PRV"/>
        <s v="zSubmandibular B"/>
        <s v="zSubmandibular L"/>
        <s v="zSubmandibular R"/>
        <s v="zTemporal lobes"/>
      </sharedItems>
    </cacheField>
    <cacheField name="StructureID" numFmtId="0">
      <sharedItems count="557">
        <s v="Aorta"/>
        <s v="GREAT_VESSELS"/>
        <s v="Dental Fillings"/>
        <s v="Avoid INNER"/>
        <s v="Avoid a Rectum"/>
        <s v="Avoid a"/>
        <s v="Avoid MID"/>
        <s v="Avoid b Rectum"/>
        <s v="Baseline"/>
        <s v="BBs"/>
        <s v="opt Bladder"/>
        <s v="Bladder - PTV"/>
        <s v="optBladder"/>
        <s v="Bladder"/>
        <s v="neoBladder"/>
        <s v="Bladder wall"/>
        <s v="Body"/>
        <s v="Bolus X cm"/>
        <s v="Bone Marrow"/>
        <s v="BoneMarrow"/>
        <s v="optBoneMarrow"/>
        <s v="opt Bone Marrow"/>
        <s v="Femur L"/>
        <s v="Fibula L"/>
        <s v="Humorous L"/>
        <s v="Radius L"/>
        <s v="Tibia L"/>
        <s v="Ulna  L"/>
        <s v="Mandible"/>
        <s v="Femur R"/>
        <s v="Fibula R"/>
        <s v="Humorous R"/>
        <s v="Radius R"/>
        <s v="Tibia R"/>
        <s v="Ulna R"/>
        <s v="Ribs"/>
        <s v="opt Bowel Space"/>
        <s v="Bowel Space"/>
        <s v="Bowel"/>
        <s v="BowelBag"/>
        <s v="BowelSpace"/>
        <s v="optBowelSpace"/>
        <s v="PRV5 BrainStem"/>
        <s v="PRV5 Brain Stem"/>
        <s v="PRV 5BrainStem "/>
        <s v="BrainStem_03"/>
        <s v="Brain"/>
        <s v="Brain_CL"/>
        <s v="opt Brain"/>
        <s v="Brain - PTV"/>
        <s v="Brain-PTV_6000"/>
        <s v="BrainStem"/>
        <s v="opt BrainStem"/>
        <s v="Breast L"/>
        <s v="Breast R"/>
        <s v="BronchialTree"/>
        <s v="PROX_BRONCHUS"/>
        <s v="PROXTREE"/>
        <s v="Cauda Equina"/>
        <s v="Celiac Artery"/>
        <s v="A_Celiac"/>
        <s v="Cervix"/>
        <s v="Surgical Clips"/>
        <s v="Cochlea L"/>
        <s v="Cochlea - left"/>
        <s v="Cochlea_L"/>
        <s v="Cochlea R"/>
        <s v="Cochlea - right"/>
        <s v="Cochlea_R"/>
        <s v="Colon"/>
        <s v="Edema"/>
        <s v="Contrast"/>
        <s v="Avoid OUTER"/>
        <s v="Avoid Post"/>
        <s v="Avoid Shoulder"/>
        <s v="Avoid X"/>
        <s v="POST AVOIDANCE"/>
        <s v="CTV"/>
        <s v="CTV 54"/>
        <s v="CTV 66"/>
        <s v="CTV Cavity"/>
        <s v="CTVp"/>
        <s v="PET-CTV-T"/>
        <s v="PET-ITV-T"/>
        <s v="CTV76"/>
        <s v="CTV PET"/>
        <s v="CTVp_6000"/>
        <s v="CTV_6000"/>
        <s v="HRV-CT"/>
        <s v="CTV 5250"/>
        <s v="CTV 60"/>
        <s v="CTV 70"/>
        <s v="CTV-T_in"/>
        <s v="CTV-T_ex"/>
        <s v="PET ITV TOTAL"/>
        <s v="Operative Bed"/>
        <s v="CTVstomach"/>
        <s v="CTV_5040"/>
        <s v="CTV_2500"/>
        <s v="CTV1"/>
        <s v="CTV2"/>
        <s v="CTV3"/>
        <s v="CTV Brain"/>
        <s v="CTV - Edema"/>
        <s v="Cavity"/>
        <s v="Vagina"/>
        <s v="CTV 45"/>
        <s v="PET-CTV-N"/>
        <s v="CTV-N_in"/>
        <s v="CTV-N_ex"/>
        <s v="PET-ITV-N"/>
        <s v="ITV-N"/>
        <s v="CTV46"/>
        <s v="CTV_5400"/>
        <s v="CTV 60 L"/>
        <s v="CTV 63 L"/>
        <s v="CTV int L"/>
        <s v="Node IV L"/>
        <s v="Node II L"/>
        <s v="Node III L"/>
        <s v="Node V L"/>
        <s v="Node VI L"/>
        <s v="Node Ia"/>
        <s v="CTV 60 R"/>
        <s v="CTV 63 R"/>
        <s v="CTV int R"/>
        <s v="Node Ib"/>
        <s v="Node IV R"/>
        <s v="Node II R"/>
        <s v="Node III R"/>
        <s v="Node V R"/>
        <s v="Node VI R"/>
        <s v="CTV 36"/>
        <s v="CTVn"/>
        <s v="CTV_4800"/>
        <s v="CTV Nodes"/>
        <s v="CTVn_6000"/>
        <s v="CTV 54 L"/>
        <s v="CTV 56 L"/>
        <s v="CTV low L"/>
        <s v="CTV 54 R"/>
        <s v="CTV 56 R"/>
        <s v="CTV low R"/>
        <s v="Dose105[%]-PTV"/>
        <s v="Dose X"/>
        <s v="DPV"/>
        <s v="Duodenum"/>
        <s v="Esophagus"/>
        <s v="Oesophagus"/>
        <s v="Esophagus_Up"/>
        <s v="Femoral Head L"/>
        <s v="FemoralHead L"/>
        <s v="Femur_L"/>
        <s v="Femoral Head R"/>
        <s v="FemoralHead R"/>
        <s v="Femur_R"/>
        <s v="Field"/>
        <s v="Genitalia"/>
        <s v="Vessels"/>
        <s v="GTV"/>
        <s v="GTV 1"/>
        <s v="GTV 2"/>
        <s v="GTV 3"/>
        <s v="GTV 1 xxGy"/>
        <s v="GTV 2 xxGy"/>
        <s v="GTV 3 xxGy"/>
        <s v="GTV 4 xxGy"/>
        <s v="GTV 5 xxGy"/>
        <s v="GTV Total"/>
        <s v="HTV"/>
        <s v="GTV-T_in"/>
        <s v="GTV-T_ex"/>
        <s v="GTV 4"/>
        <s v="GTV 5"/>
        <s v="GTV X"/>
        <s v="IGTV"/>
        <s v="GTV PREOP"/>
        <s v="GTVp_6000"/>
        <s v="Node"/>
        <s v="GTVn"/>
        <s v="PET-GTV-N_ex"/>
        <s v="PET-GTV-N_in"/>
        <s v="GTV-N_in"/>
        <s v="GTV-N_ex"/>
        <s v="GTVn_6000"/>
        <s v="GTV T1"/>
        <s v="GTV MRI"/>
        <s v="GTV PET"/>
        <s v="PET-GTV-T_ex"/>
        <s v="PET-GTV-T_in"/>
        <s v="GTV_PET"/>
        <s v="Heart"/>
        <s v="Hip L"/>
        <s v="HIP_L"/>
        <s v="Hip R"/>
        <s v="HIP_R"/>
        <s v="Hippocampi_5mm"/>
        <s v="Hippocampi"/>
        <s v="Hippo_L"/>
        <s v="Hippo_R"/>
        <s v="GTV - Edema"/>
        <s v="Humoral head L"/>
        <s v="Humoral head R"/>
        <s v="GTVNT TOTAL"/>
        <s v="GTV_AVEIP"/>
        <s v="GTV_MIP"/>
        <s v="iliac crest L"/>
        <s v="iliac crest R"/>
        <s v="CIED"/>
        <s v="Implant"/>
        <s v="Prosthesis"/>
        <s v="PTV+20"/>
        <s v="PTV+10"/>
        <s v="PTV + X"/>
        <s v="PTV+2CM"/>
        <s v="Dose 50%"/>
        <s v="ITV Vagina"/>
        <s v="ITV"/>
        <s v="ITV-T"/>
        <s v="ITV TOTAL"/>
        <s v="optITV 60"/>
        <s v="Jejunum"/>
        <s v="Kidney B"/>
        <s v="Bilateral Kidney"/>
        <s v="Kidney L"/>
        <s v="Kidney_L"/>
        <s v="Kidney R"/>
        <s v="Kidney_R"/>
        <s v="Large Bowel"/>
        <s v="opt Larynx"/>
        <s v="Larynx"/>
        <s v="Lens L"/>
        <s v="Lens_L"/>
        <s v="LLENS"/>
        <s v="Lens R"/>
        <s v="Lens_R"/>
        <s v="RLENS"/>
        <s v="Lips"/>
        <s v="Liver - PTV"/>
        <s v="Liver"/>
        <s v="Lung B - PTV"/>
        <s v="Lung B"/>
        <s v="BLUNG"/>
        <s v="NONGTVLUNG"/>
        <s v="Lung B - GTV"/>
        <s v="BilatLung-GTV"/>
        <s v="Lung L"/>
        <s v="LT_LUNG"/>
        <s v="LT LUNG"/>
        <s v="LLUNG"/>
        <s v="Lung R"/>
        <s v="RT_LUNG"/>
        <s v="RT LUNG"/>
        <s v="RLUNG"/>
        <s v="Matchplane"/>
        <s v="MesoRectum"/>
        <s v="Node Celiac"/>
        <s v="Node com iliac"/>
        <s v="Node ext iliac"/>
        <s v="Node Gastric"/>
        <s v="Node Hepatic"/>
        <s v="Node Hepatoduod"/>
        <s v="Hepatoduod nodes"/>
        <s v="Node Hepatogastr"/>
        <s v="HGL"/>
        <s v="Node Int iliac"/>
        <s v="Node Obturator"/>
        <s v="Obturator"/>
        <s v="Node Pyloric"/>
        <s v="Node Sacral"/>
        <s v="Node Splenic"/>
        <s v="Node Subpyloric"/>
        <s v="Infrapyloric LN"/>
        <s v="Nodes Axilla I"/>
        <s v="Nodes IMC"/>
        <s v="Nodes SC"/>
        <s v="Body-Board"/>
        <s v="Body-PTV+20"/>
        <s v="Body-PTV+10"/>
        <s v="Normal Tissue"/>
        <s v="Body_(PTV+2CM)"/>
        <s v="NonPTV"/>
        <s v="Body - PTV"/>
        <s v="PRV5 OpticNerve"/>
        <s v="optOpticNerve"/>
        <s v="OpticNerve_L_03"/>
        <s v="OpticNerve_R_03"/>
        <s v="opt Optic Chiasm"/>
        <s v="OpticChiasm"/>
        <s v="Chiasm"/>
        <s v="OpticNerve L"/>
        <s v="OpticNerve_L"/>
        <s v="OpticNerve R"/>
        <s v="OpticNerve_R"/>
        <s v="Oral Cavity"/>
        <s v="OralCavity"/>
        <s v="Globe L"/>
        <s v="Orbit - left"/>
        <s v="Eye_L"/>
        <s v="LEYE"/>
        <s v="Globe R"/>
        <s v="Orbit - right"/>
        <s v="Eye_R"/>
        <s v="REYE"/>
        <s v="Ovary L"/>
        <s v="Ovary R"/>
        <s v="Pancreas"/>
        <s v="Parotid B - PTV"/>
        <s v="Lacrimal B"/>
        <s v="Parotid B"/>
        <s v="opt Parotid L"/>
        <s v="optLPAROTID"/>
        <s v="Lacrimal L"/>
        <s v="LacrimalGland_L"/>
        <s v="Parotid L"/>
        <s v="Parotid_L"/>
        <s v="opt Parotid R"/>
        <s v="optRPAROTID"/>
        <s v="Lacrimal R"/>
        <s v="LacrimalGland_R"/>
        <s v="Parotid R"/>
        <s v="Parotid_R"/>
        <s v="Penile  bulb"/>
        <s v="Pharynx"/>
        <s v="Pituitary"/>
        <s v="Portal Vein"/>
        <s v="PH"/>
        <s v="Presacral space"/>
        <s v="Presacral"/>
        <s v="Prostate"/>
        <s v="X PRV"/>
        <s v="OpticChiasm_03"/>
        <s v="PTV 54"/>
        <s v="PTV-Bladder"/>
        <s v="PTV 66"/>
        <s v="PTV Cavity"/>
        <s v="PTV Total"/>
        <s v="PTVp"/>
        <s v="PTV_High"/>
        <s v="PTV76"/>
        <s v="PTV PET"/>
        <s v="PTVp_6000"/>
        <s v="PTV_6000"/>
        <s v="optPTV60"/>
        <s v="PTV"/>
        <s v="PTV 1"/>
        <s v="PTV 2"/>
        <s v="PTV 3"/>
        <s v="PTV All"/>
        <s v="PTV 10mm"/>
        <s v="PTV 5250"/>
        <s v="PTV 1 xxGy"/>
        <s v="PTV 2 xxGy"/>
        <s v="PTV 3 xxGy"/>
        <s v="PTV 4 xxGy"/>
        <s v="PTV 5 xxGy"/>
        <s v="PTV 60"/>
        <s v="PTV 70"/>
        <s v="opt PTV"/>
        <s v="eval PTV"/>
        <s v="PTV-T-6000"/>
        <s v="PTV 5"/>
        <s v="PTV X"/>
        <s v="PTV 4"/>
        <s v="optPTV"/>
        <s v="optPTV_5040"/>
        <s v="PTV_5040"/>
        <s v="optPTV1"/>
        <s v="optPTV2"/>
        <s v="optPTV3"/>
        <s v="optPTVu"/>
        <s v="PTV_2500"/>
        <s v="modPTV"/>
        <s v="PTV eval 10mm"/>
        <s v="eval PTV 5250"/>
        <s v="PTV eval"/>
        <s v="eval PTV 60"/>
        <s v="eval PTV 66"/>
        <s v="eval PTV 70"/>
        <s v="eval PTV76"/>
        <s v="PTV - Edema"/>
        <s v="PTV 15mm"/>
        <s v="PTV Nodes"/>
        <s v="PTV 45"/>
        <s v="PTVn"/>
        <s v="PTV 63"/>
        <s v="PTV-N-6000"/>
        <s v="PTV46"/>
        <s v="PTV int"/>
        <s v="PTVn_6000"/>
        <s v="PTV_5400"/>
        <s v="opt PTV 60 a"/>
        <s v="opt PTV 63 a"/>
        <s v="opt PTV 60 b"/>
        <s v="opt PTV 63 b"/>
        <s v="PTV eval 15mm"/>
        <s v="eval PTV 63"/>
        <s v="eval PTV46"/>
        <s v="PTV int L"/>
        <s v="optPTV 60"/>
        <s v="opt PTV46"/>
        <s v="PTV int R"/>
        <s v="PTV 36"/>
        <s v="eval PTV 54"/>
        <s v="PTV 56"/>
        <s v="PTV low"/>
        <s v="PTV_4800"/>
        <s v="optPTV54"/>
        <s v="optLPTV48b"/>
        <s v="eval PTV 56"/>
        <s v="PTV 54 L"/>
        <s v="PTV 56 L"/>
        <s v="PTV low L"/>
        <s v="opt PTV 54 L a"/>
        <s v="opt PTV 56 L a"/>
        <s v="opt PTV low L a"/>
        <s v="optLPTV48a"/>
        <s v="opt PTV 54 L b"/>
        <s v="opt PTV 56 L b"/>
        <s v="opt PTV low L b"/>
        <s v="opt PTV 54 L c"/>
        <s v="opt PTV 56 L c"/>
        <s v="opt PTV low L c"/>
        <s v="opt PTV 36"/>
        <s v="PTV 54 R"/>
        <s v="PTV 56 R"/>
        <s v="PTV low R"/>
        <s v="opt PTV 54 R a"/>
        <s v="opt PTV 56 R a"/>
        <s v="opt PTV low R a"/>
        <s v="optRPTV48a"/>
        <s v="opt PTV 54 R b"/>
        <s v="opt PTV 56 R b"/>
        <s v="opt PTV low R b"/>
        <s v="optRPTV48b"/>
        <s v="opt PTV 54 R c"/>
        <s v="opt PTV 56 R c"/>
        <s v="opt PTV low R c"/>
        <s v="opt PTV 54"/>
        <s v="opt PTV 5250"/>
        <s v="opt PTV 66"/>
        <s v="opt PTV 60"/>
        <s v="opt PTV 70"/>
        <s v="opt PTV76"/>
        <s v="Pulmonary Artery"/>
        <s v="PulmonaryArtery"/>
        <s v="Pulmonary_Artery"/>
        <s v="opt Rectum"/>
        <s v="optRectum"/>
        <s v="Rectum"/>
        <s v="Renal hilum"/>
        <s v="Ring 5"/>
        <s v="PET ITV Ring"/>
        <s v="Ring X"/>
        <s v="Ring 50"/>
        <s v="Z1"/>
        <s v="Z2"/>
        <s v="Z3"/>
        <s v="Z4"/>
        <s v="Z5"/>
        <s v="Z8"/>
        <s v="Z9"/>
        <s v="Z10"/>
        <s v="Z1 PET"/>
        <s v="Z2 PET"/>
        <s v="Z3 PET"/>
        <s v="Z6"/>
        <s v="Z7"/>
        <s v="Sacral plexus"/>
        <s v="Sacrum"/>
        <s v="Seminal Ves L"/>
        <s v="Seminal Ves R"/>
        <s v="Sigmoid"/>
        <s v="Skin"/>
        <s v="Sup Mesnt Artery"/>
        <s v="SMA"/>
        <s v="Small Bowel"/>
        <s v="Spinal Canal"/>
        <s v="SpinalCanal"/>
        <s v="CANAL"/>
        <s v="SpCord"/>
        <s v="SpinalCord"/>
        <s v="Splenic Hilum"/>
        <s v="SH"/>
        <s v="Stomach"/>
        <s v="GTV 4D0"/>
        <s v="GTV 4D10"/>
        <s v="GTV 4D20"/>
        <s v="GTV 4D30"/>
        <s v="GTV 4D40"/>
        <s v="GTV 4D50"/>
        <s v="GTV 4D60"/>
        <s v="GTV 4D70"/>
        <s v="GTV 4D80"/>
        <s v="GTV 4D90"/>
        <s v="GTV AVE"/>
        <s v="GTV MIP"/>
        <s v="GTV_0"/>
        <s v="GTV_10"/>
        <s v="GTV_20"/>
        <s v="GTV_30"/>
        <s v="GTV_40"/>
        <s v="GTV_50"/>
        <s v="GTV_60"/>
        <s v="GTV_70"/>
        <s v="GTV_80"/>
        <s v="GTV_90"/>
        <s v="Tongue"/>
        <s v="Trachea"/>
        <s v="Urethra"/>
        <s v="Uterus"/>
        <s v="Vagina Empty"/>
        <s v="Vagina Full"/>
        <s v="Scar Wire"/>
        <s v="Wire"/>
        <s v="Axillary vessels"/>
        <s v="PRVBR + op"/>
        <s v="PRV BR + op"/>
        <s v="BrachialPlexus L"/>
        <s v="L_PLEXUS"/>
        <s v="LPLEXUS"/>
        <s v="BrachialPlexus R"/>
        <s v="R_PLEXUS"/>
        <s v="RPLEXUS"/>
        <s v="Prox Bronch Zone"/>
        <s v="BronchialTree+20"/>
        <s v="ProxBronchZone"/>
        <s v="Chest Wall"/>
        <s v="Node com iliac L"/>
        <s v="Node com iliac R"/>
        <s v="Node ext iliac L"/>
        <s v="IliacVessel ex L"/>
        <s v="Node ext iliac R"/>
        <s v="IliacVessel ex R"/>
        <s v="Node Int iliac L"/>
        <s v="IliacVessel in L"/>
        <s v="Node Int iliac R"/>
        <s v="IliacVessel in R"/>
        <s v="Node Pancreatic"/>
        <s v="Retropanc nodes"/>
        <s v="Node Para-Aortic"/>
        <s v="Paraaortic nodes"/>
        <s v="Nodes Axilla II"/>
        <s v="Nodes Axilla III"/>
        <s v="Pectoralis minor"/>
        <s v="PeritonealCavity"/>
        <s v="Pubic Symphysis"/>
        <s v="PRV5 SpinalCanal"/>
        <s v="PRV8 SpinalCanal"/>
        <s v="PRVSC5mm"/>
        <s v="SpinalCord_05"/>
        <s v="Submandibular B"/>
        <s v="Submandibular L"/>
        <s v="Submandibula_L"/>
        <s v="Submandibular R"/>
        <s v="Submandibula_R"/>
        <s v="Temporal Lobes"/>
      </sharedItems>
    </cacheField>
    <cacheField name="StructureCategory" numFmtId="0">
      <sharedItems count="7">
        <s v="Organ"/>
        <s v="Artifact"/>
        <s v="Control"/>
        <s v="Special"/>
        <s v="CTV"/>
        <s v="GTV"/>
        <s v="PTV"/>
      </sharedItems>
    </cacheField>
    <cacheField name="VolumeType" numFmtId="0">
      <sharedItems count="12">
        <s v="Organ"/>
        <s v="None"/>
        <s v="Control"/>
        <s v="Avoidance"/>
        <s v="BODY"/>
        <s v="Bolus"/>
        <s v="CTV"/>
        <s v="Nodes"/>
        <s v="Dose Region"/>
        <s v="PTV"/>
        <s v="Treated Volume"/>
        <s v="GTV"/>
      </sharedItems>
    </cacheField>
    <cacheField name="Label" numFmtId="0">
      <sharedItems count="185">
        <s v="Aorta"/>
        <s v="Artifact"/>
        <s v="Control Region"/>
        <s v="Fiducials"/>
        <s v="Bladder sub PTVs"/>
        <s v="Urinary bladder"/>
        <s v="Wall of urinary bladder"/>
        <s v="Body"/>
        <s v="Bolus"/>
        <s v="Bone marrow"/>
        <s v="Left femur"/>
        <s v="Left fibula"/>
        <s v="Left humerus"/>
        <s v="Left radius"/>
        <s v="Left tibia"/>
        <s v="Left ulna"/>
        <s v="Mandible"/>
        <s v="Right femur"/>
        <s v="Right fibula"/>
        <s v="Right humerus"/>
        <s v="Right radius"/>
        <s v="Right tibia"/>
        <s v="Right ulna"/>
        <s v="Set of ribs"/>
        <s v="Intestine"/>
        <s v="PRV"/>
        <s v="Brain"/>
        <s v="Brain sub PTVs"/>
        <s v="Brainstem"/>
        <s v="Left female breast"/>
        <s v="Right female breast"/>
        <s v="Bronchial tree"/>
        <s v="Cauda equina"/>
        <s v="Celiac trunk"/>
        <s v="Cervix of uterus"/>
        <s v="Surgical clip"/>
        <s v="Left cochlea"/>
        <s v="Right cochlea"/>
        <s v="Colon"/>
        <s v="Contrast"/>
        <s v="CTV High Risk"/>
        <s v="CTV Primary"/>
        <s v="CTV Intermediate Risk"/>
        <s v="Left inferior lateral deep cervical lymphatic chain"/>
        <s v="Left level II lymphatic chain"/>
        <s v="Left level III lymphatic chain"/>
        <s v="Left level V lymphatic chain"/>
        <s v="Left level VI lymphatic chain"/>
        <s v="Submental lymphatic chain"/>
        <s v="Left submandibular lymphatic chain"/>
        <s v="Right inferior lateral deep cervical lymphatic chain"/>
        <s v="Right level II lymphatic chain"/>
        <s v="Right level III lymphatic chain"/>
        <s v="Right level V lymphatic chain"/>
        <s v="Right level VI lymphatic chain"/>
        <s v="CTV Low Risk"/>
        <s v="Dose"/>
        <s v="Treated Volume"/>
        <s v="Duodenum"/>
        <s v="Esophagus"/>
        <s v="Head of left femur"/>
        <s v="Head of right femur"/>
        <s v="External genitalia"/>
        <s v="Great Vessels"/>
        <s v="GTV Primary"/>
        <s v="GTV Nodal"/>
        <s v="Metabalic Tumor Volume"/>
        <s v="Heart"/>
        <s v="Left hip"/>
        <s v="Right hip"/>
        <s v="Hippocampus"/>
        <s v="Left hippocampus"/>
        <s v="Right hippocampus"/>
        <s v="Left glenohumeral joint"/>
        <s v="Right glenohumeral joint"/>
        <s v="Tracking Motion Volume"/>
        <s v="Right ilium"/>
        <s v="Left ilium"/>
        <s v="Implantable Device"/>
        <s v="Prosthesis"/>
        <s v="Irrad Volume"/>
        <s v="ITV"/>
        <s v="Jejunum"/>
        <s v="Kidney"/>
        <s v="Left kidney"/>
        <s v="Right kidney"/>
        <s v="Large intestine"/>
        <s v="Larynx"/>
        <s v="Left lens"/>
        <s v="Right lens"/>
        <s v="Set of lips"/>
        <s v="Liver sub PTVs"/>
        <s v="Liver"/>
        <s v="Lungs sub PTVs"/>
        <s v="Pair of lungs"/>
        <s v="Lungs sub GTVs"/>
        <s v="Left lung"/>
        <s v="Right lung"/>
        <s v="Region of mesentery"/>
        <s v="Celiac lymph node"/>
        <s v="Common iliac lymphatic chain"/>
        <s v="External iliac lymphatic chain"/>
        <s v="Gastric lymph node group"/>
        <s v="Common hepatic lymph node"/>
        <s v="Group12: lymph nodes of the hepatoduodenal ligament (HDL)"/>
        <s v="Gastrohepatic ligament node"/>
        <s v="Internal iliac lymphatic chain"/>
        <s v="Obturator lymph node"/>
        <s v="Pyloric lymph node group"/>
        <s v="Sacral lymphatic chain"/>
        <s v="Splenic lymph node group"/>
        <s v="Subpyloric lymph node"/>
        <s v="Level I axillary lymph node"/>
        <s v="Parasternal lymphatic chain"/>
        <s v="Supraclavicular lymph node"/>
        <s v="Undefined Normal Tissue"/>
        <s v="Body sub PTVs"/>
        <s v="Optic chiasm"/>
        <s v="Left optic nerve"/>
        <s v="Right optic nerve"/>
        <s v="Cavity of mouth"/>
        <s v="Left eyeball"/>
        <s v="Right eyeball"/>
        <s v="Left ovary"/>
        <s v="Right ovary"/>
        <s v="Pancreas"/>
        <s v="Parotids sub PTVs"/>
        <s v="Lacrimal gland"/>
        <s v="Parotid Glands"/>
        <s v="Left lacrimal gland"/>
        <s v="Left parotid gland"/>
        <s v="Right lacrimal gland"/>
        <s v="Right parotid gland"/>
        <s v="Bulb of penis"/>
        <s v="Pharynx"/>
        <s v="Pituitary gland"/>
        <s v="Trunk of portal vein"/>
        <s v="Presacral space"/>
        <s v="Prostate"/>
        <s v="PTV High Risk"/>
        <s v="PTV Primary"/>
        <s v="PTV Intermediate Risk"/>
        <s v="PTV Low Risk"/>
        <s v="Pulmonary artery"/>
        <s v="Rectum"/>
        <s v="Hilum of kidney"/>
        <s v="Ring"/>
        <s v="Sacral nerve plexus"/>
        <s v="Sacrum"/>
        <s v="Left seminal vesicle"/>
        <s v="Right seminal vesicle"/>
        <s v="Sigmoid colon"/>
        <s v="Skin"/>
        <s v="Superior mesenteric artery"/>
        <s v="Small intestine"/>
        <s v="Spinal cord"/>
        <s v="Hilum of spleen"/>
        <s v="Stomach"/>
        <s v="Tongue"/>
        <s v="Trachea"/>
        <s v="Urethra"/>
        <s v="Uterus"/>
        <s v="Vagina"/>
        <s v="Wire"/>
        <s v="Subclavian artery"/>
        <s v="Left brachial nerve plexus"/>
        <s v="Right brachial nerve plexus"/>
        <s v="Intercostal muscle"/>
        <s v="Right common iliac lymphatic chain"/>
        <s v="Left common iliac lymphatic chain"/>
        <s v="Right external iliac lymphatic chain"/>
        <s v="Left external iliac lymphatic chain"/>
        <s v="Left internal iliac lymphatic chain"/>
        <s v="Right internal iliac lymphatic chain"/>
        <s v="Pancreatic lymph node group"/>
        <s v="Parietal lumbar lymph node"/>
        <s v="Level II axillary lymph node"/>
        <s v="Level III axillary lymph node"/>
        <s v="Pectoralis minor"/>
        <s v="Peritoneal sac"/>
        <s v="Pubic symphysis"/>
        <s v="Submandibular Glands"/>
        <s v="Left submandibular gland"/>
        <s v="Right submandibular gland"/>
        <s v="Temporal lobe"/>
      </sharedItems>
    </cacheField>
    <cacheField name="TemplateID" numFmtId="0">
      <sharedItems/>
    </cacheField>
    <cacheField name="TreatmentSite" numFmtId="0">
      <sharedItems containsBlank="1"/>
    </cacheField>
    <cacheField name="TemplateCategory" numFmtId="0">
      <sharedItems containsBlank="1" count="9">
        <s v="OAR"/>
        <s v="Site"/>
        <s v="Trial"/>
        <s v="Special"/>
        <s v="Generic"/>
        <s v="HDR"/>
        <s v="Target"/>
        <s v="Node"/>
        <m/>
      </sharedItems>
    </cacheField>
    <cacheField name="Template file name" numFmtId="0">
      <sharedItems containsBlank="1"/>
    </cacheField>
    <cacheField name="Name" numFmtId="0">
      <sharedItems containsBlank="1"/>
    </cacheField>
    <cacheField name="Status" numFmtId="0">
      <sharedItems containsBlank="1"/>
    </cacheField>
    <cacheField name="Description" numFmtId="0">
      <sharedItems containsBlank="1"/>
    </cacheField>
    <cacheField name="Diagnosis" numFmtId="0">
      <sharedItems containsBlank="1"/>
    </cacheField>
    <cacheField name="TemplateType" numFmtId="0">
      <sharedItems/>
    </cacheField>
    <cacheField name="Author" numFmtId="0">
      <sharedItems containsBlank="1"/>
    </cacheField>
    <cacheField name="ApprovalStatus" numFmtId="0">
      <sharedItems containsBlank="1"/>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2"/>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39">
  <r>
    <s v="Avoid"/>
    <x v="0"/>
    <x v="0"/>
    <x v="0"/>
    <x v="0"/>
    <s v="z Control"/>
    <m/>
    <s v="magenta"/>
    <s v="(255,0,255)"/>
  </r>
  <r>
    <s v="Avoid a"/>
    <x v="0"/>
    <x v="0"/>
    <x v="0"/>
    <x v="0"/>
    <s v="z Avoid a"/>
    <m/>
    <s v="deep pink"/>
    <s v="(255,20,147)"/>
  </r>
  <r>
    <s v="Avoid b"/>
    <x v="0"/>
    <x v="0"/>
    <x v="0"/>
    <x v="0"/>
    <s v="z Avoid b"/>
    <m/>
    <s v="dark violet"/>
    <s v="(148,0,211)"/>
  </r>
  <r>
    <s v="Baseline"/>
    <x v="0"/>
    <x v="0"/>
    <x v="0"/>
    <x v="0"/>
    <s v="z Baseline"/>
    <m/>
    <s v="magenta"/>
    <s v="(255,0,255)"/>
  </r>
  <r>
    <s v="Brain Stem PRV"/>
    <x v="0"/>
    <x v="0"/>
    <x v="0"/>
    <x v="0"/>
    <s v="z BR STM PRV"/>
    <m/>
    <s v="plum"/>
    <s v="(221,160,221)"/>
  </r>
  <r>
    <s v="Bronchial Tree PRV"/>
    <x v="0"/>
    <x v="0"/>
    <x v="0"/>
    <x v="0"/>
    <s v="zBronchialTrPRV"/>
    <m/>
    <s v="plum"/>
    <s v="(221,160,221)"/>
  </r>
  <r>
    <s v="Control"/>
    <x v="0"/>
    <x v="0"/>
    <x v="0"/>
    <x v="0"/>
    <s v="z Control"/>
    <m/>
    <s v="magenta"/>
    <s v="(255,0,255)"/>
  </r>
  <r>
    <s v="Dose"/>
    <x v="0"/>
    <x v="0"/>
    <x v="0"/>
    <x v="0"/>
    <s v="z Dose"/>
    <m/>
    <s v="magenta"/>
    <s v="(255,0,255)"/>
  </r>
  <r>
    <s v="Field"/>
    <x v="0"/>
    <x v="0"/>
    <x v="0"/>
    <x v="0"/>
    <s v="z Field"/>
    <m/>
    <s v="magenta"/>
    <s v="(255,0,255)"/>
  </r>
  <r>
    <s v="Hippocampus B PRV"/>
    <x v="0"/>
    <x v="0"/>
    <x v="0"/>
    <x v="0"/>
    <s v="z Hippo B PRV"/>
    <m/>
    <s v="deep pink"/>
    <s v="(255,20,147)"/>
  </r>
  <r>
    <s v="Irradiated Volume"/>
    <x v="0"/>
    <x v="0"/>
    <x v="0"/>
    <x v="0"/>
    <s v="z Irradiated Vol"/>
    <m/>
    <s v="lime"/>
    <s v="(0,255,0)"/>
  </r>
  <r>
    <s v="Larynx opt"/>
    <x v="0"/>
    <x v="0"/>
    <x v="0"/>
    <x v="0"/>
    <s v="z Larynx"/>
    <m/>
    <s v="plum"/>
    <s v="(221,160,221)"/>
  </r>
  <r>
    <s v="Lung B - GTV"/>
    <x v="0"/>
    <x v="0"/>
    <x v="0"/>
    <x v="0"/>
    <s v="z Lung B - GTV"/>
    <m/>
    <s v="plum"/>
    <s v="(221,160,221)"/>
  </r>
  <r>
    <s v="Matchplane"/>
    <x v="0"/>
    <x v="0"/>
    <x v="0"/>
    <x v="0"/>
    <s v="z Matchplane"/>
    <m/>
    <s v="red"/>
    <s v="(255,0,0)"/>
  </r>
  <r>
    <s v="Neural Optic PRV"/>
    <x v="0"/>
    <x v="0"/>
    <x v="0"/>
    <x v="0"/>
    <s v="zBR STM + OP PRV"/>
    <m/>
    <s v="plum"/>
    <s v="(221,160,221)"/>
  </r>
  <r>
    <s v="Normal Tissue"/>
    <x v="0"/>
    <x v="0"/>
    <x v="0"/>
    <x v="0"/>
    <s v="z Normal Tissue"/>
    <m/>
    <s v="magenta"/>
    <s v="(255,0,255)"/>
  </r>
  <r>
    <s v="Optic Nerves PRV"/>
    <x v="0"/>
    <x v="0"/>
    <x v="0"/>
    <x v="0"/>
    <s v="z OP PRV"/>
    <m/>
    <s v="plum"/>
    <s v="(221,160,221)"/>
  </r>
  <r>
    <s v="PRV"/>
    <x v="0"/>
    <x v="0"/>
    <x v="0"/>
    <x v="0"/>
    <s v="z PRV"/>
    <m/>
    <s v="plum"/>
    <s v="(221,160,221)"/>
  </r>
  <r>
    <s v="Spinal Canal PRV"/>
    <x v="0"/>
    <x v="0"/>
    <x v="0"/>
    <x v="0"/>
    <s v="zSpinalCanal PRV"/>
    <m/>
    <s v="light pink"/>
    <s v="(255,182,193)"/>
  </r>
  <r>
    <s v="Treated Volume"/>
    <x v="0"/>
    <x v="0"/>
    <x v="0"/>
    <x v="0"/>
    <s v="z Irradiated Vol"/>
    <m/>
    <s v="lime"/>
    <s v="(0,255,0)"/>
  </r>
  <r>
    <s v="CTV"/>
    <x v="1"/>
    <x v="1"/>
    <x v="0"/>
    <x v="0"/>
    <s v="z CTV"/>
    <m/>
    <s v="yellow"/>
    <s v="(255,255,0)"/>
  </r>
  <r>
    <s v="ITV"/>
    <x v="1"/>
    <x v="1"/>
    <x v="0"/>
    <x v="0"/>
    <s v="z ITV"/>
    <m/>
    <s v="yellow"/>
    <s v="(255,255,0)"/>
  </r>
  <r>
    <s v="Larynx"/>
    <x v="2"/>
    <x v="0"/>
    <x v="0"/>
    <x v="0"/>
    <s v="z Larynx"/>
    <m/>
    <s v="plum"/>
    <s v="(221,160,221)"/>
  </r>
  <r>
    <s v="PTV low L a opt"/>
    <x v="3"/>
    <x v="0"/>
    <x v="0"/>
    <x v="0"/>
    <s v="z PTV low L a"/>
    <m/>
    <s v="dodger blue"/>
    <s v="(30,144,255)"/>
  </r>
  <r>
    <s v="PTV low L b opt"/>
    <x v="3"/>
    <x v="0"/>
    <x v="0"/>
    <x v="0"/>
    <s v="z PTV low L b"/>
    <m/>
    <s v="light sky blue"/>
    <s v="(135,206,250)"/>
  </r>
  <r>
    <s v="PTV low L c opt"/>
    <x v="3"/>
    <x v="0"/>
    <x v="0"/>
    <x v="0"/>
    <s v="z PTV low L c"/>
    <m/>
    <s v="light blue"/>
    <s v="(173,216,230)"/>
  </r>
  <r>
    <s v="PTV low R b opt"/>
    <x v="3"/>
    <x v="0"/>
    <x v="0"/>
    <x v="0"/>
    <s v="z PTV low R b"/>
    <m/>
    <s v="plum"/>
    <s v="(221,160,221)"/>
  </r>
  <r>
    <s v="PTV low R c opt"/>
    <x v="3"/>
    <x v="0"/>
    <x v="0"/>
    <x v="0"/>
    <s v="z PTV low R c"/>
    <m/>
    <s v="cadet blue"/>
    <s v="(95,158,160)"/>
  </r>
  <r>
    <s v="PTV opt"/>
    <x v="3"/>
    <x v="0"/>
    <x v="0"/>
    <x v="0"/>
    <s v="z PTV opt"/>
    <m/>
    <s v="cyan"/>
    <s v="(0,255,255)"/>
  </r>
  <r>
    <s v="Air Rendering"/>
    <x v="4"/>
    <x v="0"/>
    <x v="0"/>
    <x v="0"/>
    <s v="z Air Rendering"/>
    <m/>
    <s v="baby puke green"/>
    <s v="(192,192,0)"/>
  </r>
  <r>
    <s v="Clips"/>
    <x v="4"/>
    <x v="1"/>
    <x v="0"/>
    <x v="0"/>
    <s v="z Clip"/>
    <m/>
    <s v="magenta"/>
    <s v="(255,0,255)"/>
  </r>
  <r>
    <s v="Couch"/>
    <x v="4"/>
    <x v="1"/>
    <x v="0"/>
    <x v="0"/>
    <s v="z Couch"/>
    <m/>
    <s v="magenta"/>
    <s v="(255,0,255)"/>
  </r>
  <r>
    <s v="DPV"/>
    <x v="4"/>
    <x v="1"/>
    <x v="0"/>
    <x v="0"/>
    <s v="z DPV"/>
    <m/>
    <s v="white"/>
    <s v="(255,255,255)"/>
  </r>
  <r>
    <s v="Brain opt"/>
    <x v="0"/>
    <x v="0"/>
    <x v="1"/>
    <x v="1"/>
    <s v="z Brain opt"/>
    <m/>
    <s v="dark violet"/>
    <s v="(148,0,211)"/>
  </r>
  <r>
    <s v="GTV"/>
    <x v="5"/>
    <x v="1"/>
    <x v="0"/>
    <x v="1"/>
    <s v="z GTV"/>
    <m/>
    <s v="red"/>
    <s v="(255,0,0)"/>
  </r>
  <r>
    <s v="GTV AveIP"/>
    <x v="5"/>
    <x v="1"/>
    <x v="0"/>
    <x v="1"/>
    <s v="z IGTV"/>
    <m/>
    <s v="red"/>
    <s v="(255,0,0)"/>
  </r>
  <r>
    <s v="GTV MIP"/>
    <x v="5"/>
    <x v="1"/>
    <x v="0"/>
    <x v="1"/>
    <s v="z IGTV"/>
    <m/>
    <s v="red"/>
    <s v="(255,0,0)"/>
  </r>
  <r>
    <s v="GTV MRI"/>
    <x v="5"/>
    <x v="1"/>
    <x v="0"/>
    <x v="1"/>
    <s v="z GTV MRI"/>
    <m/>
    <s v="red"/>
    <s v="(255,0,0)"/>
  </r>
  <r>
    <s v="GTV PET"/>
    <x v="5"/>
    <x v="1"/>
    <x v="0"/>
    <x v="1"/>
    <s v="z GTV PET"/>
    <m/>
    <s v="red"/>
    <s v="(255,0,0)"/>
  </r>
  <r>
    <s v="GTVn"/>
    <x v="5"/>
    <x v="1"/>
    <x v="0"/>
    <x v="1"/>
    <s v="z GTV"/>
    <m/>
    <s v="red"/>
    <s v="(255,0,0)"/>
  </r>
  <r>
    <s v="HTV"/>
    <x v="5"/>
    <x v="1"/>
    <x v="0"/>
    <x v="1"/>
    <s v="z HTV"/>
    <m/>
    <s v="dark salmon (Eclipse)"/>
    <s v="(255,128,128)"/>
  </r>
  <r>
    <s v="IGTV"/>
    <x v="5"/>
    <x v="1"/>
    <x v="0"/>
    <x v="1"/>
    <s v="z IGTV"/>
    <m/>
    <s v="red"/>
    <s v="(255,0,0)"/>
  </r>
  <r>
    <s v="Pubic Symphysis"/>
    <x v="2"/>
    <x v="1"/>
    <x v="0"/>
    <x v="2"/>
    <s v="zPubic Symphysis"/>
    <m/>
    <s v="orchid"/>
    <s v="(218,112,214)"/>
  </r>
  <r>
    <s v="PTVn"/>
    <x v="3"/>
    <x v="0"/>
    <x v="0"/>
    <x v="2"/>
    <s v="z PTV int"/>
    <m/>
    <s v="purple"/>
    <s v="(128,0,128)"/>
  </r>
  <r>
    <s v="PTV low opt"/>
    <x v="3"/>
    <x v="1"/>
    <x v="0"/>
    <x v="2"/>
    <s v="z PTV low opt"/>
    <m/>
    <s v="sky blue"/>
    <s v="(135,206,235)"/>
  </r>
  <r>
    <s v="PTV int b opt"/>
    <x v="3"/>
    <x v="0"/>
    <x v="0"/>
    <x v="2"/>
    <s v="z PTV int b"/>
    <m/>
    <s v="medium purple"/>
    <s v="(147,112,219)"/>
  </r>
  <r>
    <s v="PTV"/>
    <x v="3"/>
    <x v="1"/>
    <x v="0"/>
    <x v="2"/>
    <s v="z PTV"/>
    <m/>
    <s v="cyan"/>
    <s v="(0,255,255)"/>
  </r>
  <r>
    <s v="PTV high"/>
    <x v="3"/>
    <x v="0"/>
    <x v="0"/>
    <x v="2"/>
    <s v="z PTV"/>
    <m/>
    <s v="cyan"/>
    <s v="(0,255,255)"/>
  </r>
  <r>
    <s v="PTV eval"/>
    <x v="3"/>
    <x v="0"/>
    <x v="0"/>
    <x v="2"/>
    <s v="z PTV eval"/>
    <m/>
    <s v="cyan"/>
    <s v="(0,255,255)"/>
  </r>
  <r>
    <s v="PTV int"/>
    <x v="3"/>
    <x v="0"/>
    <x v="0"/>
    <x v="2"/>
    <s v="z PTV int"/>
    <m/>
    <s v="purple"/>
    <s v="(128,0,128)"/>
  </r>
  <r>
    <s v="PTV int a opt"/>
    <x v="3"/>
    <x v="0"/>
    <x v="0"/>
    <x v="2"/>
    <s v="z PTV int a"/>
    <m/>
    <s v="blue violet"/>
    <s v="(138,43,226)"/>
  </r>
  <r>
    <s v="PTV int eval"/>
    <x v="3"/>
    <x v="0"/>
    <x v="0"/>
    <x v="2"/>
    <s v="z PTV int eval"/>
    <m/>
    <s v="purple"/>
    <s v="(128,0,128)"/>
  </r>
  <r>
    <s v="PTV int L"/>
    <x v="3"/>
    <x v="1"/>
    <x v="0"/>
    <x v="2"/>
    <s v="z PTV int L"/>
    <m/>
    <s v="corn flower blue"/>
    <s v="(100,149,237)"/>
  </r>
  <r>
    <s v="PTV int opt"/>
    <x v="3"/>
    <x v="0"/>
    <x v="0"/>
    <x v="2"/>
    <s v="z PTV int opt"/>
    <m/>
    <s v="purple"/>
    <s v="(128,0,128)"/>
  </r>
  <r>
    <s v="PTV int R"/>
    <x v="3"/>
    <x v="1"/>
    <x v="0"/>
    <x v="2"/>
    <s v="z PTV int R"/>
    <m/>
    <s v="thistle"/>
    <s v="(216,191,216)"/>
  </r>
  <r>
    <s v="PTV low"/>
    <x v="3"/>
    <x v="1"/>
    <x v="0"/>
    <x v="2"/>
    <s v="z PTV low"/>
    <m/>
    <s v="steel blue"/>
    <s v="(70,130,180)"/>
  </r>
  <r>
    <s v="PTV low eval"/>
    <x v="3"/>
    <x v="0"/>
    <x v="0"/>
    <x v="2"/>
    <s v="z PTV low eval"/>
    <m/>
    <s v="steel blue"/>
    <s v="(70,130,180)"/>
  </r>
  <r>
    <s v="PTV low L"/>
    <x v="3"/>
    <x v="1"/>
    <x v="0"/>
    <x v="2"/>
    <s v="z PTV low L"/>
    <m/>
    <s v="royal blue"/>
    <s v="(65,105,225)"/>
  </r>
  <r>
    <s v="PTV low R"/>
    <x v="3"/>
    <x v="1"/>
    <x v="0"/>
    <x v="2"/>
    <s v="z PTV low R"/>
    <m/>
    <s v="light green"/>
    <s v="(144,238,144)"/>
  </r>
  <r>
    <s v="PTV low R a opt"/>
    <x v="3"/>
    <x v="0"/>
    <x v="0"/>
    <x v="2"/>
    <s v="z PTV low R a"/>
    <m/>
    <s v="dark turquoise"/>
    <s v="(0,206,209)"/>
  </r>
  <r>
    <s v="PTV int c opt"/>
    <x v="3"/>
    <x v="0"/>
    <x v="0"/>
    <x v="3"/>
    <s v="z PTV int c"/>
    <m/>
    <s v="light sea green"/>
    <s v="(32,178,170)"/>
  </r>
  <r>
    <s v="CIED"/>
    <x v="6"/>
    <x v="0"/>
    <x v="0"/>
    <x v="4"/>
    <s v="z Implant"/>
    <m/>
    <s v="lime"/>
    <s v="(0,255,0)"/>
  </r>
  <r>
    <s v="Contrast"/>
    <x v="6"/>
    <x v="0"/>
    <x v="0"/>
    <x v="4"/>
    <s v="z Contrast"/>
    <m/>
    <s v="lime"/>
    <s v="(0,255,0)"/>
  </r>
  <r>
    <s v="Implant"/>
    <x v="6"/>
    <x v="0"/>
    <x v="0"/>
    <x v="4"/>
    <s v="z Implant"/>
    <m/>
    <s v="lime"/>
    <s v="(0,255,0)"/>
  </r>
  <r>
    <s v="Prosthesis"/>
    <x v="6"/>
    <x v="0"/>
    <x v="0"/>
    <x v="4"/>
    <s v="z Implant"/>
    <m/>
    <s v="lime"/>
    <s v="(0,255,0)"/>
  </r>
  <r>
    <s v="Bladder opt"/>
    <x v="0"/>
    <x v="1"/>
    <x v="0"/>
    <x v="4"/>
    <s v="z Bladder"/>
    <m/>
    <s v="orange"/>
    <s v="(255,165,0)"/>
  </r>
  <r>
    <s v="Bone Marrow opt"/>
    <x v="0"/>
    <x v="0"/>
    <x v="0"/>
    <x v="4"/>
    <s v="z Bone Marrow opt"/>
    <m/>
    <s v="dark salmon (Eclipse)"/>
    <s v="(255,128,128)"/>
  </r>
  <r>
    <s v="Bowel opt"/>
    <x v="0"/>
    <x v="0"/>
    <x v="0"/>
    <x v="4"/>
    <s v="z Bowel"/>
    <m/>
    <s v="medium spring green"/>
    <s v="(0,250,154)"/>
  </r>
  <r>
    <s v="Brain Stem opt"/>
    <x v="0"/>
    <x v="0"/>
    <x v="0"/>
    <x v="4"/>
    <s v="z Brain Stem opt"/>
    <m/>
    <s v="purple"/>
    <s v="(128,0,128)"/>
  </r>
  <r>
    <s v="Liver - PTV"/>
    <x v="0"/>
    <x v="1"/>
    <x v="0"/>
    <x v="4"/>
    <s v="z Liver"/>
    <m/>
    <s v="olive drab"/>
    <s v="(107,142,35)"/>
  </r>
  <r>
    <s v="Lung B - PTV"/>
    <x v="0"/>
    <x v="1"/>
    <x v="0"/>
    <x v="4"/>
    <s v="z Lung B"/>
    <m/>
    <s v="golden rod"/>
    <s v="(218,165,32)"/>
  </r>
  <r>
    <s v="Optic Chiasm opt"/>
    <x v="0"/>
    <x v="0"/>
    <x v="0"/>
    <x v="4"/>
    <s v="z Optic Chiasm"/>
    <m/>
    <s v="sandy brown"/>
    <s v="(244,164,96)"/>
  </r>
  <r>
    <s v="Parotid L opt"/>
    <x v="0"/>
    <x v="0"/>
    <x v="0"/>
    <x v="4"/>
    <s v="z Parotid L"/>
    <m/>
    <s v="teal"/>
    <s v="(0,128,128)"/>
  </r>
  <r>
    <s v="Parotid opt"/>
    <x v="0"/>
    <x v="1"/>
    <x v="0"/>
    <x v="4"/>
    <s v="z Parotid B"/>
    <m/>
    <s v="dark salmon (Eclipse)"/>
    <s v="(255,128,128)"/>
  </r>
  <r>
    <s v="Parotid R opt"/>
    <x v="0"/>
    <x v="0"/>
    <x v="0"/>
    <x v="4"/>
    <s v="z Parotid R"/>
    <m/>
    <s v="forest green"/>
    <s v="(34,139,34)"/>
  </r>
  <r>
    <s v="Rectum opt"/>
    <x v="0"/>
    <x v="0"/>
    <x v="0"/>
    <x v="4"/>
    <s v="z Rectum"/>
    <m/>
    <s v="brown"/>
    <s v="(165,42,42)"/>
  </r>
  <r>
    <s v="TMV"/>
    <x v="5"/>
    <x v="1"/>
    <x v="0"/>
    <x v="4"/>
    <s v="z TMV"/>
    <m/>
    <s v="orange red"/>
    <s v="(255,69,0)"/>
  </r>
  <r>
    <s v="Aorta"/>
    <x v="2"/>
    <x v="1"/>
    <x v="0"/>
    <x v="4"/>
    <s v="z Aorta"/>
    <m/>
    <s v="orange"/>
    <s v="(255,165,0)"/>
  </r>
  <r>
    <s v="Axillary vessels"/>
    <x v="2"/>
    <x v="1"/>
    <x v="0"/>
    <x v="4"/>
    <s v="zAxillaryVessels"/>
    <m/>
    <s v="salmon"/>
    <s v="(250,128,114)"/>
  </r>
  <r>
    <s v="Bladder"/>
    <x v="2"/>
    <x v="1"/>
    <x v="0"/>
    <x v="4"/>
    <s v="z Bladder"/>
    <m/>
    <s v="orange"/>
    <s v="(255,165,0)"/>
  </r>
  <r>
    <s v="Bladder wall"/>
    <x v="2"/>
    <x v="1"/>
    <x v="0"/>
    <x v="4"/>
    <s v="z Bladder wall"/>
    <m/>
    <s v="medium orchid"/>
    <s v="(186,85,211)"/>
  </r>
  <r>
    <s v="Bone Marrow"/>
    <x v="2"/>
    <x v="1"/>
    <x v="0"/>
    <x v="4"/>
    <s v="z Bone Marrow"/>
    <m/>
    <s v="dark salmon (Eclipse)"/>
    <s v="(255,128,128)"/>
  </r>
  <r>
    <s v="Bowel"/>
    <x v="2"/>
    <x v="1"/>
    <x v="0"/>
    <x v="4"/>
    <s v="z Bowel"/>
    <m/>
    <s v="medium spring green"/>
    <s v="(0,250,154)"/>
  </r>
  <r>
    <s v="BrachialPlexus L"/>
    <x v="2"/>
    <x v="1"/>
    <x v="0"/>
    <x v="4"/>
    <s v="zBrachialPlexusL"/>
    <m/>
    <s v="dodger blue"/>
    <s v="(30,144,255)"/>
  </r>
  <r>
    <s v="BrachialPlexus R"/>
    <x v="2"/>
    <x v="1"/>
    <x v="0"/>
    <x v="4"/>
    <s v="zBrachialPlexusR"/>
    <m/>
    <s v="olive"/>
    <s v="(128,128,0)"/>
  </r>
  <r>
    <s v="Brain"/>
    <x v="2"/>
    <x v="1"/>
    <x v="0"/>
    <x v="4"/>
    <s v="z Brain"/>
    <m/>
    <s v="lawn green"/>
    <s v="(124,252,0)"/>
  </r>
  <r>
    <s v="Brain Stem"/>
    <x v="2"/>
    <x v="1"/>
    <x v="0"/>
    <x v="4"/>
    <s v="z Brain Stem"/>
    <m/>
    <s v="Purple"/>
    <s v="(128,0,128)"/>
  </r>
  <r>
    <s v="Breast L"/>
    <x v="2"/>
    <x v="1"/>
    <x v="0"/>
    <x v="4"/>
    <s v="z Breast L"/>
    <m/>
    <s v="salmon"/>
    <s v="(250,128,114)"/>
  </r>
  <r>
    <s v="Breast R"/>
    <x v="2"/>
    <x v="1"/>
    <x v="0"/>
    <x v="4"/>
    <s v="z Breast R"/>
    <m/>
    <s v="plum"/>
    <s v="(221,160,221)"/>
  </r>
  <r>
    <s v="BronchialTree"/>
    <x v="2"/>
    <x v="1"/>
    <x v="0"/>
    <x v="4"/>
    <s v="z BronchialTree"/>
    <m/>
    <s v="coral"/>
    <s v="(255,127,80)"/>
  </r>
  <r>
    <s v="Cauda Equina"/>
    <x v="2"/>
    <x v="1"/>
    <x v="0"/>
    <x v="4"/>
    <s v="z Cauda Equina"/>
    <m/>
    <s v="light green"/>
    <s v="(144,238,144)"/>
  </r>
  <r>
    <s v="Celiac Artery"/>
    <x v="2"/>
    <x v="1"/>
    <x v="0"/>
    <x v="4"/>
    <s v="z Celiac Artery"/>
    <m/>
    <s v="medium orchid"/>
    <s v="(186,85,211)"/>
  </r>
  <r>
    <s v="Cervix"/>
    <x v="2"/>
    <x v="1"/>
    <x v="0"/>
    <x v="4"/>
    <s v="z Cervix"/>
    <m/>
    <s v="light green"/>
    <s v="(144,238,144)"/>
  </r>
  <r>
    <s v="Cochlea L"/>
    <x v="2"/>
    <x v="1"/>
    <x v="0"/>
    <x v="4"/>
    <s v="z Cochlea L"/>
    <m/>
    <s v="cadet blue"/>
    <s v="(95,158,160)"/>
  </r>
  <r>
    <s v="Cochlea R"/>
    <x v="2"/>
    <x v="1"/>
    <x v="0"/>
    <x v="4"/>
    <s v="z Cochlea R"/>
    <m/>
    <s v="olive drab"/>
    <s v="(107,142,35)"/>
  </r>
  <r>
    <s v="Colon"/>
    <x v="2"/>
    <x v="1"/>
    <x v="0"/>
    <x v="4"/>
    <s v="z Colon"/>
    <m/>
    <s v="dodger blue"/>
    <s v="(30,144,255)"/>
  </r>
  <r>
    <s v="Duodenum"/>
    <x v="2"/>
    <x v="1"/>
    <x v="0"/>
    <x v="4"/>
    <s v="z Duodenum"/>
    <m/>
    <s v="purple"/>
    <s v="(128,0,128)"/>
  </r>
  <r>
    <s v="Esophagus"/>
    <x v="2"/>
    <x v="1"/>
    <x v="0"/>
    <x v="4"/>
    <s v="z Esophagus"/>
    <m/>
    <s v="dark turquoise"/>
    <s v="(0,206,209)"/>
  </r>
  <r>
    <s v="Genitalia"/>
    <x v="2"/>
    <x v="1"/>
    <x v="0"/>
    <x v="4"/>
    <s v="z Genitalia"/>
    <m/>
    <s v="orchid"/>
    <s v="(218,112,214)"/>
  </r>
  <r>
    <s v="Globe L"/>
    <x v="2"/>
    <x v="1"/>
    <x v="0"/>
    <x v="4"/>
    <s v="z Orbit L"/>
    <m/>
    <s v="crimson"/>
    <s v="(220,20,60)"/>
  </r>
  <r>
    <s v="Globe R"/>
    <x v="2"/>
    <x v="1"/>
    <x v="0"/>
    <x v="4"/>
    <s v="z Orbit R"/>
    <m/>
    <s v="dark orange"/>
    <s v="(255,140,0)"/>
  </r>
  <r>
    <s v="Great Vessels"/>
    <x v="2"/>
    <x v="1"/>
    <x v="0"/>
    <x v="4"/>
    <s v="z Great Vessels"/>
    <m/>
    <s v="deep pink"/>
    <s v="(255,20,147)"/>
  </r>
  <r>
    <s v="Heart"/>
    <x v="2"/>
    <x v="1"/>
    <x v="0"/>
    <x v="4"/>
    <s v="z Heart"/>
    <m/>
    <s v="Purple"/>
    <s v="(128,0,128)"/>
  </r>
  <r>
    <s v="Hippocampus B"/>
    <x v="2"/>
    <x v="1"/>
    <x v="0"/>
    <x v="4"/>
    <s v="z Hippocampus B"/>
    <m/>
    <s v="golden rod"/>
    <s v="(218,165,32)"/>
  </r>
  <r>
    <s v="Hippocampus L"/>
    <x v="2"/>
    <x v="1"/>
    <x v="0"/>
    <x v="4"/>
    <s v="z Hippocampus L"/>
    <m/>
    <s v="peach puff"/>
    <s v="(255,218,185)"/>
  </r>
  <r>
    <s v="Hippocampus R"/>
    <x v="2"/>
    <x v="1"/>
    <x v="0"/>
    <x v="4"/>
    <s v="z Hippocampus R"/>
    <m/>
    <s v="light cyan"/>
    <s v="(224,255,255)"/>
  </r>
  <r>
    <s v="Humoral head R"/>
    <x v="2"/>
    <x v="1"/>
    <x v="0"/>
    <x v="4"/>
    <s v="z Humoral head R"/>
    <m/>
    <s v="forest green"/>
    <s v="(34,139,34)"/>
  </r>
  <r>
    <s v="iliac crest L"/>
    <x v="2"/>
    <x v="1"/>
    <x v="0"/>
    <x v="4"/>
    <s v="z iliac crest L"/>
    <m/>
    <s v="dark orange (Eclipse)"/>
    <s v="(255,128,0)"/>
  </r>
  <r>
    <s v="iliac crest R"/>
    <x v="2"/>
    <x v="1"/>
    <x v="0"/>
    <x v="4"/>
    <s v="z iliac crest R"/>
    <m/>
    <s v="dark salmon (Eclipse)"/>
    <s v="(255,128,128)"/>
  </r>
  <r>
    <s v="Intercostal muscle"/>
    <x v="2"/>
    <x v="1"/>
    <x v="0"/>
    <x v="4"/>
    <s v="zIntercostmuscle"/>
    <m/>
    <s v="deep sky blue"/>
    <s v="(0,191,255)"/>
  </r>
  <r>
    <s v="Jejunum"/>
    <x v="2"/>
    <x v="1"/>
    <x v="0"/>
    <x v="4"/>
    <s v="z Jejunum"/>
    <m/>
    <s v="coral"/>
    <s v="(255,127,80)"/>
  </r>
  <r>
    <s v="Kidney L"/>
    <x v="2"/>
    <x v="1"/>
    <x v="0"/>
    <x v="4"/>
    <s v="z Kidney L"/>
    <m/>
    <s v="light cyan"/>
    <s v="(224,255,255)"/>
  </r>
  <r>
    <s v="Kidney R"/>
    <x v="2"/>
    <x v="1"/>
    <x v="0"/>
    <x v="4"/>
    <s v="z Kidney R"/>
    <m/>
    <s v="peach puff"/>
    <s v="(255,218,185)"/>
  </r>
  <r>
    <s v="Lacrimal B"/>
    <x v="2"/>
    <x v="1"/>
    <x v="0"/>
    <x v="4"/>
    <s v="z Parotid B"/>
    <m/>
    <s v="dark salmon (Eclipse)"/>
    <s v="(255,128,128)"/>
  </r>
  <r>
    <s v="Lacrimal L"/>
    <x v="2"/>
    <x v="1"/>
    <x v="0"/>
    <x v="4"/>
    <s v="z Parotid L"/>
    <m/>
    <s v="teal"/>
    <s v="(0,128,128)"/>
  </r>
  <r>
    <s v="Lacrimal R"/>
    <x v="2"/>
    <x v="1"/>
    <x v="0"/>
    <x v="4"/>
    <s v="z Parotid R"/>
    <m/>
    <s v="forest green"/>
    <s v="(34,139,34)"/>
  </r>
  <r>
    <s v="Large Bowel"/>
    <x v="2"/>
    <x v="1"/>
    <x v="0"/>
    <x v="4"/>
    <s v="z Large Bowel"/>
    <m/>
    <s v="rosy brown"/>
    <s v="(188,143,143)"/>
  </r>
  <r>
    <s v="Lens L"/>
    <x v="2"/>
    <x v="1"/>
    <x v="0"/>
    <x v="4"/>
    <s v="z Lens L"/>
    <m/>
    <s v="coral"/>
    <s v="(255,127,80)"/>
  </r>
  <r>
    <s v="Lips"/>
    <x v="2"/>
    <x v="1"/>
    <x v="0"/>
    <x v="4"/>
    <s v="z Lips"/>
    <m/>
    <s v="deep pink"/>
    <s v="(255,20,147)"/>
  </r>
  <r>
    <s v="Liver"/>
    <x v="2"/>
    <x v="1"/>
    <x v="0"/>
    <x v="4"/>
    <s v="z Liver"/>
    <m/>
    <s v="olive drab"/>
    <s v="(107,142,35)"/>
  </r>
  <r>
    <s v="Lung B"/>
    <x v="2"/>
    <x v="1"/>
    <x v="0"/>
    <x v="4"/>
    <s v="z Lung B"/>
    <m/>
    <s v="golden rod"/>
    <s v="(218,165,32)"/>
  </r>
  <r>
    <s v="Lung L"/>
    <x v="2"/>
    <x v="1"/>
    <x v="0"/>
    <x v="4"/>
    <s v="z Lung L"/>
    <m/>
    <s v="light cyan"/>
    <s v="(224,255,255)"/>
  </r>
  <r>
    <s v="Lung R"/>
    <x v="2"/>
    <x v="1"/>
    <x v="0"/>
    <x v="4"/>
    <s v="z Lung R"/>
    <m/>
    <s v="peach puff"/>
    <s v="(255,218,185)"/>
  </r>
  <r>
    <s v="MesoRectum"/>
    <x v="2"/>
    <x v="1"/>
    <x v="0"/>
    <x v="4"/>
    <s v="z MesoRectum"/>
    <m/>
    <s v="orchid"/>
    <s v="(218,112,214)"/>
  </r>
  <r>
    <s v="Optic Chiasm"/>
    <x v="2"/>
    <x v="1"/>
    <x v="0"/>
    <x v="4"/>
    <s v="z Optic Chiasm"/>
    <m/>
    <s v="sandy brown"/>
    <s v="(244,164,96)"/>
  </r>
  <r>
    <s v="Optic Nerve L"/>
    <x v="2"/>
    <x v="1"/>
    <x v="0"/>
    <x v="4"/>
    <s v="z Optic Nerve L"/>
    <m/>
    <s v="coral"/>
    <s v="(255,127,80)"/>
  </r>
  <r>
    <s v="Oral Cavity"/>
    <x v="2"/>
    <x v="1"/>
    <x v="0"/>
    <x v="4"/>
    <s v="z Oral cavity"/>
    <m/>
    <s v="violet"/>
    <s v="(238,130,238)"/>
  </r>
  <r>
    <s v="Ovary L"/>
    <x v="2"/>
    <x v="1"/>
    <x v="0"/>
    <x v="4"/>
    <s v="z Ovary L"/>
    <m/>
    <s v="teal"/>
    <s v="(0,128,128)"/>
  </r>
  <r>
    <s v="Ovary R"/>
    <x v="2"/>
    <x v="1"/>
    <x v="0"/>
    <x v="4"/>
    <s v="z Ovary R"/>
    <m/>
    <s v="medium purple"/>
    <s v="(147,112,219)"/>
  </r>
  <r>
    <s v="Pancreas"/>
    <x v="2"/>
    <x v="1"/>
    <x v="0"/>
    <x v="4"/>
    <s v="z Pancreas"/>
    <m/>
    <s v="dark orange (Eclipse)"/>
    <s v="(255,128,0)"/>
  </r>
  <r>
    <s v="Parotid B"/>
    <x v="2"/>
    <x v="1"/>
    <x v="0"/>
    <x v="4"/>
    <s v="z Parotid B"/>
    <m/>
    <s v="dark salmon (Eclipse)"/>
    <s v="(255,128,128)"/>
  </r>
  <r>
    <s v="Parotid L"/>
    <x v="2"/>
    <x v="1"/>
    <x v="0"/>
    <x v="4"/>
    <s v="z Parotid L"/>
    <m/>
    <s v="teal"/>
    <s v="(0,128,128)"/>
  </r>
  <r>
    <s v="Parotid R"/>
    <x v="2"/>
    <x v="1"/>
    <x v="0"/>
    <x v="4"/>
    <s v="z Parotid R"/>
    <m/>
    <s v="forest green"/>
    <s v="(34,139,34)"/>
  </r>
  <r>
    <s v="Pectoralis minor"/>
    <x v="2"/>
    <x v="1"/>
    <x v="0"/>
    <x v="4"/>
    <s v="zPectoralisMinor"/>
    <m/>
    <s v="dark cyan"/>
    <s v="(0,139,139)"/>
  </r>
  <r>
    <s v="Penile  bulb"/>
    <x v="2"/>
    <x v="1"/>
    <x v="0"/>
    <x v="4"/>
    <s v="z Penile  bulb"/>
    <m/>
    <s v="orchid"/>
    <s v="(218,112,214)"/>
  </r>
  <r>
    <s v="Pharynx"/>
    <x v="2"/>
    <x v="1"/>
    <x v="0"/>
    <x v="4"/>
    <s v="z Pharynx"/>
    <m/>
    <s v="violet"/>
    <s v="(238,130,238)"/>
  </r>
  <r>
    <s v="Pituitary"/>
    <x v="2"/>
    <x v="1"/>
    <x v="0"/>
    <x v="4"/>
    <s v="z Pituitary"/>
    <m/>
    <s v="dodger blue"/>
    <s v="(30,144,255)"/>
  </r>
  <r>
    <s v="Portal Vein"/>
    <x v="2"/>
    <x v="1"/>
    <x v="0"/>
    <x v="4"/>
    <s v="z Portal Vein"/>
    <m/>
    <s v="dark salmon (Eclipse)"/>
    <s v="(255,128,128)"/>
  </r>
  <r>
    <s v="Presacral space"/>
    <x v="2"/>
    <x v="1"/>
    <x v="0"/>
    <x v="4"/>
    <s v="z PresacralSpace"/>
    <m/>
    <s v="spring green"/>
    <s v="(0,255,127)"/>
  </r>
  <r>
    <s v="Lens R"/>
    <x v="2"/>
    <x v="1"/>
    <x v="0"/>
    <x v="4"/>
    <s v="z Lens R"/>
    <m/>
    <s v="teal"/>
    <s v="(0,128,128)"/>
  </r>
  <r>
    <s v="PulmonaryArtery"/>
    <x v="2"/>
    <x v="1"/>
    <x v="0"/>
    <x v="4"/>
    <s v="z PulmonaryArtry"/>
    <m/>
    <s v="teal"/>
    <s v="(0,128,128)"/>
  </r>
  <r>
    <s v="Rectum"/>
    <x v="2"/>
    <x v="1"/>
    <x v="0"/>
    <x v="4"/>
    <s v="z Rectum"/>
    <m/>
    <s v="brown"/>
    <s v="(165,42,42)"/>
  </r>
  <r>
    <s v="Renal hilum"/>
    <x v="2"/>
    <x v="1"/>
    <x v="0"/>
    <x v="4"/>
    <s v="z Renal hilum"/>
    <m/>
    <s v="dark orange (Eclipse)"/>
    <s v="(255,128,0)"/>
  </r>
  <r>
    <s v="Sacral plexus"/>
    <x v="2"/>
    <x v="1"/>
    <x v="0"/>
    <x v="4"/>
    <s v="z Sacral plexus"/>
    <m/>
    <s v="forest green"/>
    <s v="(34,139,34)"/>
  </r>
  <r>
    <s v="Sacrum"/>
    <x v="2"/>
    <x v="1"/>
    <x v="0"/>
    <x v="4"/>
    <s v="z Sacrum"/>
    <m/>
    <s v="steel blue"/>
    <s v="(70,130,180)"/>
  </r>
  <r>
    <s v="Seminal Ves L"/>
    <x v="2"/>
    <x v="1"/>
    <x v="0"/>
    <x v="4"/>
    <s v="z Seminal Ves L"/>
    <m/>
    <s v="teal"/>
    <s v="(0,128,128)"/>
  </r>
  <r>
    <s v="Seminal Ves R"/>
    <x v="2"/>
    <x v="1"/>
    <x v="0"/>
    <x v="4"/>
    <s v="z Seminal Ves R"/>
    <m/>
    <s v="medium purple"/>
    <s v="(147,112,219)"/>
  </r>
  <r>
    <s v="Sigmoid"/>
    <x v="2"/>
    <x v="1"/>
    <x v="0"/>
    <x v="4"/>
    <s v="z Sigmoid"/>
    <m/>
    <s v="magenta"/>
    <s v="(255,0,255)"/>
  </r>
  <r>
    <s v="Skin"/>
    <x v="2"/>
    <x v="1"/>
    <x v="0"/>
    <x v="4"/>
    <s v="z Skin"/>
    <m/>
    <s v="honeydew"/>
    <s v="(240,255,240)"/>
  </r>
  <r>
    <s v="Small Bowel"/>
    <x v="2"/>
    <x v="1"/>
    <x v="0"/>
    <x v="4"/>
    <s v="z Small Bowel"/>
    <m/>
    <s v="plum"/>
    <s v="(221,160,221)"/>
  </r>
  <r>
    <s v="Spinal Canal"/>
    <x v="2"/>
    <x v="1"/>
    <x v="0"/>
    <x v="4"/>
    <s v="z Spinal Canal"/>
    <m/>
    <s v="red"/>
    <s v="(255,0,0)"/>
  </r>
  <r>
    <s v="Splenic Hilum"/>
    <x v="2"/>
    <x v="1"/>
    <x v="0"/>
    <x v="4"/>
    <s v="z Splenic Hilum"/>
    <m/>
    <s v="deep pink"/>
    <s v="(255,20,147)"/>
  </r>
  <r>
    <s v="Stomach"/>
    <x v="2"/>
    <x v="1"/>
    <x v="0"/>
    <x v="4"/>
    <s v="z Stomach"/>
    <m/>
    <s v="dark green"/>
    <s v="(0,100,0)"/>
  </r>
  <r>
    <s v="Submandibular B"/>
    <x v="2"/>
    <x v="1"/>
    <x v="0"/>
    <x v="4"/>
    <s v="zSubmandibular B"/>
    <m/>
    <s v="orchid"/>
    <s v="(218,112,214)"/>
  </r>
  <r>
    <s v="Submandibular L"/>
    <x v="2"/>
    <x v="1"/>
    <x v="0"/>
    <x v="4"/>
    <s v="zSubmandibular L"/>
    <m/>
    <s v="plum"/>
    <s v="(221,160,221)"/>
  </r>
  <r>
    <s v="Submandibular R"/>
    <x v="2"/>
    <x v="1"/>
    <x v="0"/>
    <x v="4"/>
    <s v="zSubmandibular R"/>
    <m/>
    <s v="peach puff"/>
    <s v="(255,218,185)"/>
  </r>
  <r>
    <s v="Superior Mesenteric Artery"/>
    <x v="2"/>
    <x v="1"/>
    <x v="0"/>
    <x v="4"/>
    <s v="z SMA"/>
    <m/>
    <s v="red"/>
    <s v="(255,0,0)"/>
  </r>
  <r>
    <s v="Temporal Lobes"/>
    <x v="2"/>
    <x v="1"/>
    <x v="0"/>
    <x v="4"/>
    <s v="zTemporal lobes"/>
    <m/>
    <s v="dark turquoise"/>
    <s v="(0,206,209)"/>
  </r>
  <r>
    <s v="Tongue"/>
    <x v="2"/>
    <x v="1"/>
    <x v="0"/>
    <x v="4"/>
    <s v="z Tongue"/>
    <m/>
    <s v="deep pink"/>
    <s v="(255,20,147)"/>
  </r>
  <r>
    <s v="Trachea"/>
    <x v="2"/>
    <x v="1"/>
    <x v="0"/>
    <x v="4"/>
    <s v="z Trachea"/>
    <m/>
    <s v="lawn green"/>
    <s v="(124,252,0)"/>
  </r>
  <r>
    <s v="Urethra"/>
    <x v="2"/>
    <x v="1"/>
    <x v="0"/>
    <x v="4"/>
    <s v="z Urethra"/>
    <m/>
    <s v="salmon"/>
    <s v="(250,128,114)"/>
  </r>
  <r>
    <s v="Uterus"/>
    <x v="2"/>
    <x v="1"/>
    <x v="0"/>
    <x v="4"/>
    <s v="z Uterus"/>
    <m/>
    <s v="deep sky blue"/>
    <s v="(0,191,255)"/>
  </r>
  <r>
    <s v="Vagina"/>
    <x v="2"/>
    <x v="1"/>
    <x v="0"/>
    <x v="4"/>
    <s v="z Vagina"/>
    <m/>
    <s v="orchid"/>
    <s v="(218,112,214)"/>
  </r>
  <r>
    <s v="BBs"/>
    <x v="4"/>
    <x v="0"/>
    <x v="0"/>
    <x v="4"/>
    <s v="z BBs"/>
    <m/>
    <s v="blue"/>
    <s v="(0,0,255)"/>
  </r>
  <r>
    <s v="Bolus"/>
    <x v="4"/>
    <x v="0"/>
    <x v="0"/>
    <x v="4"/>
    <s v="z Bolus"/>
    <m/>
    <s v="blue"/>
    <s v="(0,0,255)"/>
  </r>
  <r>
    <s v="Ring"/>
    <x v="0"/>
    <x v="0"/>
    <x v="0"/>
    <x v="5"/>
    <s v="z Ring"/>
    <m/>
    <s v="magenta"/>
    <s v="(255,0,255)"/>
  </r>
  <r>
    <s v="Femoral Head L"/>
    <x v="2"/>
    <x v="1"/>
    <x v="0"/>
    <x v="5"/>
    <s v="z Femoral Head L"/>
    <m/>
    <s v="olive"/>
    <s v="(128,128,0)"/>
  </r>
  <r>
    <s v="Femoral Head R"/>
    <x v="2"/>
    <x v="1"/>
    <x v="0"/>
    <x v="5"/>
    <s v="z Femoral Head R"/>
    <m/>
    <s v="tan"/>
    <s v="(210,180,140)"/>
  </r>
  <r>
    <s v="Femur L"/>
    <x v="2"/>
    <x v="1"/>
    <x v="0"/>
    <x v="5"/>
    <s v="z Bone Rendering"/>
    <m/>
    <s v="saddle brown"/>
    <s v="(139,69,19)"/>
  </r>
  <r>
    <s v="Femur R"/>
    <x v="2"/>
    <x v="1"/>
    <x v="0"/>
    <x v="5"/>
    <s v="z Bone Rendering"/>
    <m/>
    <s v="saddle brown"/>
    <s v="(139,69,19)"/>
  </r>
  <r>
    <s v="Fibula L"/>
    <x v="2"/>
    <x v="1"/>
    <x v="0"/>
    <x v="5"/>
    <s v="z Bone Rendering"/>
    <m/>
    <s v="saddle brown"/>
    <s v="(139,69,19)"/>
  </r>
  <r>
    <s v="Fibula R"/>
    <x v="2"/>
    <x v="1"/>
    <x v="0"/>
    <x v="5"/>
    <s v="z Bone Rendering"/>
    <m/>
    <s v="saddle brown"/>
    <s v="(139,69,19)"/>
  </r>
  <r>
    <s v="Hip L"/>
    <x v="2"/>
    <x v="1"/>
    <x v="0"/>
    <x v="5"/>
    <s v="z Hip L"/>
    <m/>
    <s v="olive drab"/>
    <s v="(107,142,35)"/>
  </r>
  <r>
    <s v="Hip R"/>
    <x v="2"/>
    <x v="1"/>
    <x v="0"/>
    <x v="5"/>
    <s v="z Hip R"/>
    <m/>
    <s v="cadet blue"/>
    <s v="(95,158,160)"/>
  </r>
  <r>
    <s v="Humoral head L"/>
    <x v="2"/>
    <x v="1"/>
    <x v="0"/>
    <x v="5"/>
    <s v="z Humoral head L"/>
    <m/>
    <s v="cadet blue"/>
    <s v="(95,158,160)"/>
  </r>
  <r>
    <s v="Humorous L"/>
    <x v="2"/>
    <x v="1"/>
    <x v="0"/>
    <x v="5"/>
    <s v="z Bone Rendering"/>
    <m/>
    <s v="saddle brown"/>
    <s v="(139,69,19)"/>
  </r>
  <r>
    <s v="Humorous R"/>
    <x v="2"/>
    <x v="1"/>
    <x v="0"/>
    <x v="5"/>
    <s v="z Bone Rendering"/>
    <m/>
    <s v="saddle brown"/>
    <s v="(139,69,19)"/>
  </r>
  <r>
    <s v="Mandible"/>
    <x v="2"/>
    <x v="1"/>
    <x v="0"/>
    <x v="5"/>
    <s v="z Bone Rendering"/>
    <m/>
    <s v="saddle brown"/>
    <s v="(139,69,19)"/>
  </r>
  <r>
    <s v="Peritoneal Cavity"/>
    <x v="2"/>
    <x v="1"/>
    <x v="0"/>
    <x v="5"/>
    <s v="zPeritonelCavity"/>
    <m/>
    <s v="olive drab"/>
    <s v="(107,142,35)"/>
  </r>
  <r>
    <s v="Prostate"/>
    <x v="2"/>
    <x v="1"/>
    <x v="0"/>
    <x v="5"/>
    <s v="z Prostate"/>
    <m/>
    <s v="yellow"/>
    <s v="(255,255,0)"/>
  </r>
  <r>
    <s v="Radius L"/>
    <x v="2"/>
    <x v="1"/>
    <x v="0"/>
    <x v="5"/>
    <s v="z Bone Rendering"/>
    <m/>
    <s v="saddle brown"/>
    <s v="(139,69,19)"/>
  </r>
  <r>
    <s v="Radius R"/>
    <x v="2"/>
    <x v="1"/>
    <x v="0"/>
    <x v="5"/>
    <s v="z Bone Rendering"/>
    <m/>
    <s v="saddle brown"/>
    <s v="(139,69,19)"/>
  </r>
  <r>
    <s v="Ribs"/>
    <x v="2"/>
    <x v="1"/>
    <x v="0"/>
    <x v="5"/>
    <s v="z Bone Rendering"/>
    <m/>
    <s v="saddle brown"/>
    <s v="(139,69,19)"/>
  </r>
  <r>
    <s v="Tibia L"/>
    <x v="2"/>
    <x v="1"/>
    <x v="0"/>
    <x v="5"/>
    <s v="z Bone Rendering"/>
    <m/>
    <s v="saddle brown"/>
    <s v="(139,69,19)"/>
  </r>
  <r>
    <s v="Tibia R"/>
    <x v="2"/>
    <x v="1"/>
    <x v="0"/>
    <x v="5"/>
    <s v="z Bone Rendering"/>
    <m/>
    <s v="saddle brown"/>
    <s v="(139,69,19)"/>
  </r>
  <r>
    <s v="Ulna  L"/>
    <x v="2"/>
    <x v="1"/>
    <x v="0"/>
    <x v="5"/>
    <s v="z Bone Rendering"/>
    <m/>
    <s v="saddle brown"/>
    <s v="(139,69,19)"/>
  </r>
  <r>
    <s v="Ulna R"/>
    <x v="2"/>
    <x v="1"/>
    <x v="0"/>
    <x v="5"/>
    <s v="z Bone Rendering"/>
    <m/>
    <s v="saddle brown"/>
    <s v="(139,69,19)"/>
  </r>
  <r>
    <s v="Bone Rendering"/>
    <x v="4"/>
    <x v="1"/>
    <x v="0"/>
    <x v="5"/>
    <s v="z Bone Rendering"/>
    <m/>
    <s v="saddle brown"/>
    <s v="(139,69,19)"/>
  </r>
  <r>
    <s v="Dental Fillings"/>
    <x v="6"/>
    <x v="0"/>
    <x v="0"/>
    <x v="6"/>
    <s v="z Artifact"/>
    <m/>
    <s v="magenta"/>
    <s v="(255,0,255)"/>
  </r>
  <r>
    <s v="RO Helper"/>
    <x v="6"/>
    <x v="0"/>
    <x v="0"/>
    <x v="6"/>
    <s v="z RO Helper"/>
    <m/>
    <s v="blue"/>
    <s v="(0,0,255)"/>
  </r>
  <r>
    <s v="Wire"/>
    <x v="6"/>
    <x v="0"/>
    <x v="0"/>
    <x v="6"/>
    <s v="z Wire"/>
    <m/>
    <s v="deep pink"/>
    <s v="(255,20,147)"/>
  </r>
  <r>
    <s v="CTV high"/>
    <x v="1"/>
    <x v="1"/>
    <x v="0"/>
    <x v="6"/>
    <s v="z CTV"/>
    <m/>
    <s v="yellow"/>
    <s v="(255,255,0)"/>
  </r>
  <r>
    <s v="CTV int L"/>
    <x v="1"/>
    <x v="1"/>
    <x v="0"/>
    <x v="6"/>
    <s v="z CTV int L"/>
    <m/>
    <s v="dark kahaki"/>
    <s v="(189,183,107)"/>
  </r>
  <r>
    <s v="CTV int R"/>
    <x v="1"/>
    <x v="1"/>
    <x v="0"/>
    <x v="6"/>
    <s v="z CTV int R"/>
    <m/>
    <s v="moccasin"/>
    <s v="(255,228,181)"/>
  </r>
  <r>
    <s v="CTV low"/>
    <x v="1"/>
    <x v="1"/>
    <x v="0"/>
    <x v="6"/>
    <s v="z CTV low"/>
    <m/>
    <s v="spring green"/>
    <s v="(0,255,127)"/>
  </r>
  <r>
    <s v="CTV low L"/>
    <x v="1"/>
    <x v="1"/>
    <x v="0"/>
    <x v="6"/>
    <s v="z CTV low L"/>
    <m/>
    <s v="light green"/>
    <s v="(144,238,144)"/>
  </r>
  <r>
    <s v="CTV low R"/>
    <x v="1"/>
    <x v="1"/>
    <x v="0"/>
    <x v="6"/>
    <s v="z CTV low R"/>
    <m/>
    <s v="yellow green"/>
    <s v="(154,205,50)"/>
  </r>
  <r>
    <s v="CTVn L"/>
    <x v="1"/>
    <x v="1"/>
    <x v="0"/>
    <x v="6"/>
    <s v="z CTV int L"/>
    <m/>
    <s v="dark kahaki"/>
    <s v="(189,183,107)"/>
  </r>
  <r>
    <s v="CTVn R"/>
    <x v="1"/>
    <x v="1"/>
    <x v="0"/>
    <x v="6"/>
    <s v="z CTV int R"/>
    <m/>
    <s v="moccasin"/>
    <s v="(255,228,181)"/>
  </r>
  <r>
    <s v="Node Celiac"/>
    <x v="1"/>
    <x v="1"/>
    <x v="0"/>
    <x v="6"/>
    <s v="z Node Celiac"/>
    <m/>
    <s v="pale yellow (Eclipse)"/>
    <s v="(255,255,128)"/>
  </r>
  <r>
    <s v="Node ext iliac L"/>
    <x v="1"/>
    <x v="1"/>
    <x v="0"/>
    <x v="6"/>
    <s v="zNode extiliac L"/>
    <m/>
    <s v="dark kahaki"/>
    <s v="(189,183,107)"/>
  </r>
  <r>
    <s v="Node ext iliac R"/>
    <x v="1"/>
    <x v="1"/>
    <x v="0"/>
    <x v="6"/>
    <s v="zNode extiliac R"/>
    <m/>
    <s v="moccasin"/>
    <s v="(255,228,181)"/>
  </r>
  <r>
    <s v="Node Gastric"/>
    <x v="1"/>
    <x v="1"/>
    <x v="0"/>
    <x v="6"/>
    <s v="z Node Gastric"/>
    <m/>
    <s v="dark kahaki"/>
    <s v="(189,183,107)"/>
  </r>
  <r>
    <s v="Node Hepatic"/>
    <x v="1"/>
    <x v="1"/>
    <x v="0"/>
    <x v="6"/>
    <s v="z Node Hepatic"/>
    <m/>
    <s v="light green"/>
    <s v="(144,238,144)"/>
  </r>
  <r>
    <s v="Node Hepatoduod"/>
    <x v="1"/>
    <x v="1"/>
    <x v="0"/>
    <x v="6"/>
    <s v="z Node Hepatodd"/>
    <m/>
    <s v="dark kahaki"/>
    <s v="(189,183,107)"/>
  </r>
  <r>
    <s v="Node Hepatogastro"/>
    <x v="1"/>
    <x v="1"/>
    <x v="0"/>
    <x v="6"/>
    <s v="z Node Hepatogst"/>
    <m/>
    <s v="moccasin"/>
    <s v="(255,228,181)"/>
  </r>
  <r>
    <s v="Node Ia"/>
    <x v="1"/>
    <x v="1"/>
    <x v="0"/>
    <x v="6"/>
    <s v="z CTV int L"/>
    <m/>
    <s v="dark kahaki"/>
    <s v="(189,183,107)"/>
  </r>
  <r>
    <s v="Node Ib"/>
    <x v="1"/>
    <x v="1"/>
    <x v="0"/>
    <x v="6"/>
    <s v="z CTV int R"/>
    <m/>
    <s v="moccasin"/>
    <s v="(255,228,181)"/>
  </r>
  <r>
    <s v="Node II L"/>
    <x v="1"/>
    <x v="1"/>
    <x v="0"/>
    <x v="6"/>
    <s v="z CTV int L"/>
    <m/>
    <s v="dark kahaki"/>
    <s v="(189,183,107)"/>
  </r>
  <r>
    <s v="Node II R"/>
    <x v="1"/>
    <x v="1"/>
    <x v="0"/>
    <x v="6"/>
    <s v="z CTV int R"/>
    <m/>
    <s v="moccasin"/>
    <s v="(255,228,181)"/>
  </r>
  <r>
    <s v="Node III L"/>
    <x v="1"/>
    <x v="1"/>
    <x v="0"/>
    <x v="6"/>
    <s v="z CTV int L"/>
    <m/>
    <s v="dark kahaki"/>
    <s v="(189,183,107)"/>
  </r>
  <r>
    <s v="Node III R"/>
    <x v="1"/>
    <x v="1"/>
    <x v="0"/>
    <x v="6"/>
    <s v="z CTV int R"/>
    <m/>
    <s v="moccasin"/>
    <s v="(255,228,181)"/>
  </r>
  <r>
    <s v="Node Int iliac"/>
    <x v="1"/>
    <x v="1"/>
    <x v="0"/>
    <x v="6"/>
    <s v="z Node Int iliac"/>
    <m/>
    <s v="gold"/>
    <s v="(255,215,0)"/>
  </r>
  <r>
    <s v="Node Int iliac L"/>
    <x v="1"/>
    <x v="1"/>
    <x v="0"/>
    <x v="6"/>
    <s v="zNode Intiliac L"/>
    <m/>
    <s v="dark kahaki"/>
    <s v="(189,183,107)"/>
  </r>
  <r>
    <s v="Node Int iliac R"/>
    <x v="1"/>
    <x v="1"/>
    <x v="0"/>
    <x v="6"/>
    <s v="zNode Intiliac R"/>
    <m/>
    <s v="moccasin"/>
    <s v="(255,228,181)"/>
  </r>
  <r>
    <s v="Node IV L"/>
    <x v="1"/>
    <x v="1"/>
    <x v="0"/>
    <x v="6"/>
    <s v="z CTV int L"/>
    <m/>
    <s v="dark kahaki"/>
    <s v="(189,183,107)"/>
  </r>
  <r>
    <s v="Node IV R"/>
    <x v="1"/>
    <x v="1"/>
    <x v="0"/>
    <x v="6"/>
    <s v="z CTV int R"/>
    <m/>
    <s v="moccasin"/>
    <s v="(255,228,181)"/>
  </r>
  <r>
    <s v="Node Obturator"/>
    <x v="1"/>
    <x v="1"/>
    <x v="0"/>
    <x v="6"/>
    <s v="z Node Obturator"/>
    <m/>
    <s v="deep pink"/>
    <s v="(255,20,147)"/>
  </r>
  <r>
    <s v="Node Pancreatic"/>
    <x v="1"/>
    <x v="1"/>
    <x v="0"/>
    <x v="6"/>
    <s v="zNode Pancreatic"/>
    <m/>
    <s v="gold"/>
    <s v="(255,215,0)"/>
  </r>
  <r>
    <s v="Node Para-Aortic"/>
    <x v="1"/>
    <x v="1"/>
    <x v="0"/>
    <x v="6"/>
    <s v="zNode ParaAortic"/>
    <m/>
    <s v="orange"/>
    <s v="(255,165,0)"/>
  </r>
  <r>
    <s v="Node Pyloric"/>
    <x v="1"/>
    <x v="1"/>
    <x v="0"/>
    <x v="6"/>
    <s v="z Node Pyloric"/>
    <m/>
    <s v="spring green"/>
    <s v="(0,255,127)"/>
  </r>
  <r>
    <s v="Node Sacral"/>
    <x v="1"/>
    <x v="1"/>
    <x v="0"/>
    <x v="6"/>
    <s v="z Node Sacral"/>
    <m/>
    <s v="gold"/>
    <s v="(255,215,0)"/>
  </r>
  <r>
    <s v="Node Splenic"/>
    <x v="1"/>
    <x v="1"/>
    <x v="0"/>
    <x v="6"/>
    <s v="z Node Splenic"/>
    <m/>
    <s v="moccasin"/>
    <s v="(255,228,181)"/>
  </r>
  <r>
    <s v="Node Subpyloric"/>
    <x v="1"/>
    <x v="1"/>
    <x v="0"/>
    <x v="6"/>
    <s v="z Node Subpylor"/>
    <m/>
    <s v="dark kahaki"/>
    <s v="(189,183,107)"/>
  </r>
  <r>
    <s v="Node V L"/>
    <x v="1"/>
    <x v="1"/>
    <x v="0"/>
    <x v="6"/>
    <s v="z CTV int L"/>
    <m/>
    <s v="dark kahaki"/>
    <s v="(189,183,107)"/>
  </r>
  <r>
    <s v="Node V R"/>
    <x v="1"/>
    <x v="1"/>
    <x v="0"/>
    <x v="6"/>
    <s v="z CTV int R"/>
    <m/>
    <s v="moccasin"/>
    <s v="(255,228,181)"/>
  </r>
  <r>
    <s v="Node VI L"/>
    <x v="1"/>
    <x v="1"/>
    <x v="0"/>
    <x v="6"/>
    <s v="z CTV int L"/>
    <m/>
    <s v="dark kahaki"/>
    <s v="(189,183,107)"/>
  </r>
  <r>
    <s v="Node VI R"/>
    <x v="1"/>
    <x v="1"/>
    <x v="0"/>
    <x v="6"/>
    <s v="z CTV int R"/>
    <m/>
    <s v="moccasin"/>
    <s v="(255,228,181)"/>
  </r>
  <r>
    <s v="Nodes Axilla I"/>
    <x v="1"/>
    <x v="1"/>
    <x v="0"/>
    <x v="6"/>
    <s v="z Nodes Axilla I"/>
    <m/>
    <s v="spring green"/>
    <s v="(0,255,127)"/>
  </r>
  <r>
    <s v="Nodes Axilla III"/>
    <x v="1"/>
    <x v="1"/>
    <x v="0"/>
    <x v="6"/>
    <s v="zNodesAxilla III"/>
    <m/>
    <s v="orchid"/>
    <s v="(218,112,214)"/>
  </r>
  <r>
    <s v="Nodes IMC"/>
    <x v="1"/>
    <x v="1"/>
    <x v="0"/>
    <x v="6"/>
    <s v="z Nodes IMC"/>
    <m/>
    <s v="dark orange"/>
    <s v="(255,140,0)"/>
  </r>
  <r>
    <s v="Nodes SC"/>
    <x v="1"/>
    <x v="1"/>
    <x v="0"/>
    <x v="6"/>
    <s v="z Nodes SC"/>
    <m/>
    <s v="gold"/>
    <s v="(255,215,0)"/>
  </r>
  <r>
    <s v="Nodes Axilla II"/>
    <x v="1"/>
    <x v="1"/>
    <x v="0"/>
    <x v="6"/>
    <s v="zNodes Axilla II"/>
    <m/>
    <s v="gold"/>
    <s v="(255,215,0)"/>
  </r>
  <r>
    <s v="CTVn"/>
    <x v="1"/>
    <x v="1"/>
    <x v="0"/>
    <x v="6"/>
    <s v="z CTV int"/>
    <m/>
    <s v="deep pink"/>
    <s v="(255,20,147)"/>
  </r>
  <r>
    <s v="CTV int"/>
    <x v="1"/>
    <x v="1"/>
    <x v="0"/>
    <x v="6"/>
    <s v="z CTV int"/>
    <m/>
    <s v="deep pink"/>
    <s v="(255,20,147)"/>
  </r>
  <r>
    <s v="Kidney B"/>
    <x v="2"/>
    <x v="1"/>
    <x v="0"/>
    <x v="6"/>
    <s v="z Kidney B"/>
    <m/>
    <s v="plum"/>
    <s v="(221,160,221)"/>
  </r>
  <r>
    <s v="Optic Nerve R"/>
    <x v="2"/>
    <x v="1"/>
    <x v="0"/>
    <x v="6"/>
    <s v="z Optic Nerve R"/>
    <m/>
    <s v="teal"/>
    <s v="(0,128,128)"/>
  </r>
  <r>
    <s v="Body - PTV"/>
    <x v="0"/>
    <x v="1"/>
    <x v="0"/>
    <x v="7"/>
    <s v="z Old Body"/>
    <m/>
    <s v="sugar cane"/>
    <s v="(240,240,220)"/>
  </r>
  <r>
    <s v="Body"/>
    <x v="4"/>
    <x v="1"/>
    <x v="0"/>
    <x v="7"/>
    <s v="z Body"/>
    <m/>
    <s v="lime"/>
    <s v="(0,255,0)"/>
  </r>
</pivotCacheRecords>
</file>

<file path=xl/pivotCache/pivotCacheRecords2.xml><?xml version="1.0" encoding="utf-8"?>
<pivotCacheRecords xmlns="http://schemas.openxmlformats.org/spreadsheetml/2006/main" xmlns:r="http://schemas.openxmlformats.org/officeDocument/2006/relationships" count="1272">
  <r>
    <x v="0"/>
    <x v="0"/>
    <x v="0"/>
    <x v="0"/>
    <x v="0"/>
    <s v="Chest Anatomy"/>
    <s v=".Lung"/>
    <x v="0"/>
    <s v="Chest.xml"/>
    <s v="Ascending and descending aorta"/>
    <s v="Active"/>
    <s v="Organs of the chest"/>
    <m/>
    <s v="Structure"/>
    <s v="gsal"/>
    <s v="Reviewed"/>
    <n v="3734"/>
    <s v="FMA"/>
    <m/>
    <n v="3"/>
    <n v="0"/>
    <n v="-16777216"/>
    <s v="Missing"/>
    <s v="Missing"/>
  </r>
  <r>
    <x v="0"/>
    <x v="0"/>
    <x v="0"/>
    <x v="0"/>
    <x v="0"/>
    <s v="Lung SBRT"/>
    <s v=".Lung"/>
    <x v="1"/>
    <s v="Lung SBRT.xml"/>
    <s v="Ascending and descending aorta"/>
    <s v="Active"/>
    <s v="Lung SBRT all prescriptions"/>
    <m/>
    <s v="Structure"/>
    <s v="gsal"/>
    <s v="Reviewed"/>
    <n v="3734"/>
    <s v="FMA"/>
    <m/>
    <n v="3"/>
    <n v="0"/>
    <n v="-16777216"/>
    <s v="Missing"/>
    <s v="Missing"/>
  </r>
  <r>
    <x v="0"/>
    <x v="1"/>
    <x v="0"/>
    <x v="0"/>
    <x v="0"/>
    <s v="PMH PET BOOST"/>
    <s v=".Lung"/>
    <x v="1"/>
    <s v="PET BOOST.xml"/>
    <s v="Ascending and descending aorta"/>
    <s v="Active"/>
    <s v="PMH PET BOOST Study"/>
    <m/>
    <s v="Structure"/>
    <s v="aker"/>
    <s v="Reviewed"/>
    <n v="3734"/>
    <s v="FMA"/>
    <m/>
    <n v="3"/>
    <n v="0"/>
    <n v="-16777216"/>
    <s v="Missing"/>
    <s v="Missing"/>
  </r>
  <r>
    <x v="0"/>
    <x v="0"/>
    <x v="0"/>
    <x v="0"/>
    <x v="0"/>
    <s v="GA1_TOPGEAR_TROG"/>
    <s v=".Abdomen"/>
    <x v="2"/>
    <s v="GA1_TOPGEAR_TROG.xml"/>
    <s v="Extra Structure"/>
    <s v="Active"/>
    <m/>
    <s v="resectable gastric cancer"/>
    <s v="Structure"/>
    <s v="cjos"/>
    <s v="Reviewed"/>
    <n v="3734"/>
    <s v="FMA"/>
    <m/>
    <n v="3"/>
    <n v="0"/>
    <n v="-16777216"/>
    <s v="Missing"/>
    <s v="Missing"/>
  </r>
  <r>
    <x v="1"/>
    <x v="2"/>
    <x v="1"/>
    <x v="1"/>
    <x v="1"/>
    <s v="Artifact"/>
    <s v=".All"/>
    <x v="3"/>
    <s v="Z_structure Template.xml"/>
    <s v="Dental Fillings Artifacts"/>
    <s v="Active"/>
    <s v="Pacemaker or other Implantable Device."/>
    <m/>
    <s v="Structure"/>
    <s v="gsal"/>
    <s v="Reviewed"/>
    <n v="11296"/>
    <s v="RADLEX"/>
    <m/>
    <n v="3"/>
    <n v="0"/>
    <n v="-16777216"/>
    <n v="1800"/>
    <n v="29768"/>
  </r>
  <r>
    <x v="2"/>
    <x v="3"/>
    <x v="2"/>
    <x v="2"/>
    <x v="2"/>
    <s v="FSRT"/>
    <s v=".All"/>
    <x v="4"/>
    <s v="Palliative_Brain.xml"/>
    <s v="Avoid INNER"/>
    <s v="Active"/>
    <m/>
    <m/>
    <s v="Structure"/>
    <s v="gsal"/>
    <s v="Reviewed"/>
    <s v="Control"/>
    <s v="99VMS_STRUCTCODE"/>
    <m/>
    <n v="3"/>
    <n v="0"/>
    <n v="-16777216"/>
    <s v="Missing"/>
    <s v="Missing"/>
  </r>
  <r>
    <x v="2"/>
    <x v="4"/>
    <x v="2"/>
    <x v="2"/>
    <x v="2"/>
    <s v="Bladder 1 Phase"/>
    <s v=".Bladder"/>
    <x v="1"/>
    <s v="Bladder_1_Phase.xml"/>
    <s v="Rectal Avoidance Structure High Dose"/>
    <s v="Active"/>
    <s v="Bladder Single Phase for VMAT"/>
    <m/>
    <s v="Structure"/>
    <s v="gsal"/>
    <s v="Reviewed"/>
    <s v="Control"/>
    <s v="99VMS_STRUCTCODE"/>
    <m/>
    <n v="3"/>
    <n v="0"/>
    <n v="-16777216"/>
    <s v="Missing"/>
    <s v="Missing"/>
  </r>
  <r>
    <x v="2"/>
    <x v="4"/>
    <x v="2"/>
    <x v="2"/>
    <x v="2"/>
    <s v="Bladder Two Phase"/>
    <s v=".Bladder"/>
    <x v="1"/>
    <s v="Bladder_2_Phase.xml"/>
    <s v="Rectal Avoidance Structure High Dose"/>
    <s v="Active"/>
    <s v="Bladder Two Phase for VMAT"/>
    <m/>
    <s v="Structure"/>
    <s v="gsal"/>
    <s v="Reviewed"/>
    <s v="Control"/>
    <s v="99VMS_STRUCTCODE"/>
    <m/>
    <n v="3"/>
    <n v="0"/>
    <n v="-16777216"/>
    <s v="Missing"/>
    <s v="Missing"/>
  </r>
  <r>
    <x v="2"/>
    <x v="4"/>
    <x v="2"/>
    <x v="2"/>
    <x v="2"/>
    <s v="Prostate"/>
    <s v=".Prostate"/>
    <x v="1"/>
    <s v="Prostate.xml"/>
    <s v="Rectal Avoidance Structure High Dose"/>
    <s v="Active"/>
    <s v="Prostate all prescriptions"/>
    <m/>
    <s v="Structure"/>
    <s v="gsal"/>
    <s v="Reviewed"/>
    <s v="Control"/>
    <s v="99VMS_STRUCTCODE"/>
    <m/>
    <n v="3"/>
    <n v="0"/>
    <n v="-16777216"/>
    <s v="Missing"/>
    <s v="Missing"/>
  </r>
  <r>
    <x v="2"/>
    <x v="4"/>
    <x v="2"/>
    <x v="2"/>
    <x v="2"/>
    <s v="Prostate 2Ph VMAT"/>
    <s v=".Prostate"/>
    <x v="1"/>
    <s v="Prostate_2Ph_VMAT.xml"/>
    <s v="Rectal Avoidance Structure High Dose"/>
    <s v="Active"/>
    <s v="Two Phase VMAT Prostate 76 Gy"/>
    <m/>
    <s v="Structure"/>
    <s v="gsal"/>
    <s v="Reviewed"/>
    <s v="Control"/>
    <s v="99VMS_STRUCTCODE"/>
    <m/>
    <n v="3"/>
    <n v="0"/>
    <n v="-16777216"/>
    <s v="Missing"/>
    <s v="Missing"/>
  </r>
  <r>
    <x v="2"/>
    <x v="5"/>
    <x v="2"/>
    <x v="2"/>
    <x v="2"/>
    <s v="Control"/>
    <s v=".All"/>
    <x v="3"/>
    <s v="Control_Template.xml"/>
    <s v="Avoidance Structure High Dose"/>
    <s v="Active"/>
    <s v="Avoidance and Reference Structures"/>
    <m/>
    <s v="Structure"/>
    <s v="gsal"/>
    <s v="Reviewed"/>
    <s v="Control"/>
    <s v="99VMS_STRUCTCODE"/>
    <m/>
    <n v="3"/>
    <n v="0"/>
    <n v="-16777216"/>
    <s v="Missing"/>
    <s v="Missing"/>
  </r>
  <r>
    <x v="3"/>
    <x v="6"/>
    <x v="2"/>
    <x v="2"/>
    <x v="2"/>
    <s v="FSRT"/>
    <s v=".All"/>
    <x v="4"/>
    <s v="Palliative_Brain.xml"/>
    <s v="Avoid MID"/>
    <s v="Active"/>
    <m/>
    <m/>
    <s v="Structure"/>
    <s v="gsal"/>
    <s v="Reviewed"/>
    <s v="Control"/>
    <s v="99VMS_STRUCTCODE"/>
    <m/>
    <n v="3"/>
    <n v="0"/>
    <n v="-16777216"/>
    <s v="Missing"/>
    <s v="Missing"/>
  </r>
  <r>
    <x v="3"/>
    <x v="7"/>
    <x v="2"/>
    <x v="2"/>
    <x v="2"/>
    <s v="Bladder 1 Phase"/>
    <s v=".Bladder"/>
    <x v="1"/>
    <s v="Bladder_1_Phase.xml"/>
    <s v="Rectal Avoidance Structure Low Dose"/>
    <s v="Active"/>
    <s v="Bladder Single Phase for VMAT"/>
    <m/>
    <s v="Structure"/>
    <s v="gsal"/>
    <s v="Reviewed"/>
    <s v="Control"/>
    <s v="99VMS_STRUCTCODE"/>
    <m/>
    <n v="3"/>
    <n v="0"/>
    <n v="-16777216"/>
    <s v="Missing"/>
    <s v="Missing"/>
  </r>
  <r>
    <x v="3"/>
    <x v="7"/>
    <x v="2"/>
    <x v="2"/>
    <x v="2"/>
    <s v="Bladder Two Phase"/>
    <s v=".Bladder"/>
    <x v="1"/>
    <s v="Bladder_2_Phase.xml"/>
    <s v="Rectal Avoidance Structure Low Dose"/>
    <s v="Active"/>
    <s v="Bladder Two Phase for VMAT"/>
    <m/>
    <s v="Structure"/>
    <s v="gsal"/>
    <s v="Reviewed"/>
    <s v="Control"/>
    <s v="99VMS_STRUCTCODE"/>
    <m/>
    <n v="3"/>
    <n v="0"/>
    <n v="-16777216"/>
    <s v="Missing"/>
    <s v="Missing"/>
  </r>
  <r>
    <x v="3"/>
    <x v="7"/>
    <x v="2"/>
    <x v="2"/>
    <x v="2"/>
    <s v="Prostate"/>
    <s v=".Prostate"/>
    <x v="1"/>
    <s v="Prostate.xml"/>
    <s v="Rectal Avoidance Structure Low Dose"/>
    <s v="Active"/>
    <s v="Prostate all prescriptions"/>
    <m/>
    <s v="Structure"/>
    <s v="gsal"/>
    <s v="Reviewed"/>
    <s v="Control"/>
    <s v="99VMS_STRUCTCODE"/>
    <m/>
    <n v="3"/>
    <n v="0"/>
    <n v="-16777216"/>
    <s v="Missing"/>
    <s v="Missing"/>
  </r>
  <r>
    <x v="3"/>
    <x v="7"/>
    <x v="2"/>
    <x v="2"/>
    <x v="2"/>
    <s v="Prostate 2Ph VMAT"/>
    <s v=".Prostate"/>
    <x v="1"/>
    <s v="Prostate_2Ph_VMAT.xml"/>
    <s v="Rectal Avoidance Structure Low Dose"/>
    <s v="Active"/>
    <s v="Two Phase VMAT Prostate 76 Gy"/>
    <m/>
    <s v="Structure"/>
    <s v="gsal"/>
    <s v="Reviewed"/>
    <s v="Control"/>
    <s v="99VMS_STRUCTCODE"/>
    <m/>
    <n v="3"/>
    <n v="0"/>
    <n v="-16777216"/>
    <s v="Missing"/>
    <s v="Missing"/>
  </r>
  <r>
    <x v="3"/>
    <x v="7"/>
    <x v="2"/>
    <x v="2"/>
    <x v="2"/>
    <s v="Control"/>
    <s v=".All"/>
    <x v="3"/>
    <s v="Control_Template.xml"/>
    <s v="Avoidance Structure Low Dose"/>
    <s v="Active"/>
    <s v="Avoidance and Reference Structures"/>
    <m/>
    <s v="Structure"/>
    <s v="gsal"/>
    <s v="Reviewed"/>
    <s v="Control"/>
    <s v="99VMS_STRUCTCODE"/>
    <m/>
    <n v="3"/>
    <n v="0"/>
    <n v="-16777216"/>
    <s v="Missing"/>
    <s v="Missing"/>
  </r>
  <r>
    <x v="4"/>
    <x v="8"/>
    <x v="2"/>
    <x v="1"/>
    <x v="2"/>
    <s v="Breast"/>
    <s v=".Breast"/>
    <x v="1"/>
    <s v="BreastTemplate.xml"/>
    <s v="Baseline"/>
    <s v="Active"/>
    <s v="Breast"/>
    <m/>
    <s v="Structure"/>
    <s v="gsal"/>
    <s v="Reviewed"/>
    <s v="Control"/>
    <s v="99VMS_STRUCTCODE"/>
    <m/>
    <n v="3"/>
    <n v="0"/>
    <n v="-16777216"/>
    <s v="Missing"/>
    <s v="Missing"/>
  </r>
  <r>
    <x v="4"/>
    <x v="8"/>
    <x v="2"/>
    <x v="1"/>
    <x v="2"/>
    <s v="Control"/>
    <s v=".All"/>
    <x v="3"/>
    <s v="Boolean Template.xml"/>
    <s v="Baseline"/>
    <s v="Active"/>
    <s v="Avoidance and Reference Structures"/>
    <m/>
    <s v="Structure"/>
    <s v="gsal"/>
    <s v="Reviewed"/>
    <s v="Control"/>
    <s v="99VMS_STRUCTCODE"/>
    <m/>
    <n v="3"/>
    <n v="0"/>
    <n v="-16777216"/>
    <s v="Missing"/>
    <s v="Missing"/>
  </r>
  <r>
    <x v="5"/>
    <x v="9"/>
    <x v="3"/>
    <x v="1"/>
    <x v="3"/>
    <s v="Artifact"/>
    <s v=".All"/>
    <x v="3"/>
    <s v="Artifact Template.xml"/>
    <s v="BB markers and other Fudicials"/>
    <s v="Active"/>
    <s v="Pacemaker or other Implantable Device."/>
    <m/>
    <s v="Structure"/>
    <s v="gsal"/>
    <s v="Reviewed"/>
    <n v="28789"/>
    <s v="RADLEX"/>
    <m/>
    <n v="3"/>
    <n v="0"/>
    <n v="-16777216"/>
    <s v="Missing"/>
    <s v="Missing"/>
  </r>
  <r>
    <x v="6"/>
    <x v="10"/>
    <x v="2"/>
    <x v="3"/>
    <x v="4"/>
    <s v="Gyne VMAT"/>
    <s v=".Gyn"/>
    <x v="1"/>
    <s v="Gyne_VMAT.xml"/>
    <s v="Bladder sub PTVs for optimizer"/>
    <s v="Active"/>
    <s v="Gyne VMAT"/>
    <s v="post op uterus/cervix"/>
    <s v="Structure"/>
    <s v="gsal"/>
    <s v="Reviewed"/>
    <s v="bladder-ptvs"/>
    <s v="99VMS_STRUCTCODE"/>
    <m/>
    <n v="3"/>
    <n v="1"/>
    <n v="-16777216"/>
    <s v="Missing"/>
    <s v="Missing"/>
  </r>
  <r>
    <x v="6"/>
    <x v="10"/>
    <x v="2"/>
    <x v="3"/>
    <x v="4"/>
    <s v="Prostate"/>
    <s v=".Prostate"/>
    <x v="1"/>
    <s v="Prostate.xml"/>
    <s v="Bladder sub PTVs for optimizer"/>
    <s v="Active"/>
    <s v="Prostate all prescriptions"/>
    <m/>
    <s v="Structure"/>
    <s v="gsal"/>
    <s v="Reviewed"/>
    <s v="bladder-ptvs"/>
    <s v="99VMS_STRUCTCODE"/>
    <m/>
    <n v="3"/>
    <n v="1"/>
    <n v="-16777216"/>
    <s v="Missing"/>
    <s v="Missing"/>
  </r>
  <r>
    <x v="6"/>
    <x v="10"/>
    <x v="2"/>
    <x v="3"/>
    <x v="4"/>
    <s v="Prostate 2Ph VMAT"/>
    <s v=".Prostate"/>
    <x v="1"/>
    <s v="Prostate_2Ph_VMAT.xml"/>
    <s v="Bladder sub PTVs for optimizer"/>
    <s v="Active"/>
    <s v="Two Phase VMAT Prostate 76 Gy"/>
    <m/>
    <s v="Structure"/>
    <s v="gsal"/>
    <s v="Reviewed"/>
    <s v="bladder-ptvs"/>
    <s v="99VMS_STRUCTCODE"/>
    <m/>
    <n v="3"/>
    <n v="1"/>
    <n v="-16777216"/>
    <s v="Missing"/>
    <s v="Missing"/>
  </r>
  <r>
    <x v="6"/>
    <x v="11"/>
    <x v="2"/>
    <x v="3"/>
    <x v="4"/>
    <s v="Booleans"/>
    <s v=".All"/>
    <x v="3"/>
    <s v="Artifact Template.xml"/>
    <s v="Bladder sub PTVs"/>
    <s v="Active"/>
    <s v="Specialty volumes formed by Boolean operations"/>
    <m/>
    <s v="Structure"/>
    <s v="gsal"/>
    <s v="Reviewed"/>
    <s v="bladder-ptvs"/>
    <s v="99VMS_STRUCTCODE"/>
    <m/>
    <n v="3"/>
    <n v="1"/>
    <n v="-16777216"/>
    <s v="Missing"/>
    <s v="Missing"/>
  </r>
  <r>
    <x v="6"/>
    <x v="12"/>
    <x v="2"/>
    <x v="3"/>
    <x v="4"/>
    <s v="GU001 BLADDER"/>
    <s v=".Bladder"/>
    <x v="2"/>
    <s v="GU001 BLADDER.xml"/>
    <s v="optBladder"/>
    <s v="Active"/>
    <m/>
    <m/>
    <s v="Structure"/>
    <s v="cjos"/>
    <s v="Reviewed"/>
    <s v="bladder-ptvs"/>
    <s v="99VMS_STRUCTCODE"/>
    <m/>
    <n v="3"/>
    <n v="1"/>
    <n v="-16777216"/>
    <s v="Missing"/>
    <s v="Missing"/>
  </r>
  <r>
    <x v="6"/>
    <x v="13"/>
    <x v="0"/>
    <x v="0"/>
    <x v="5"/>
    <s v="HDR CERVIX"/>
    <s v=".Gyn"/>
    <x v="5"/>
    <s v="HDR_CERVIX.xml"/>
    <s v="Bladder"/>
    <s v="Active"/>
    <m/>
    <m/>
    <s v="Structure"/>
    <s v="cjos"/>
    <s v="Reviewed"/>
    <n v="15900"/>
    <s v="FMA"/>
    <m/>
    <n v="3"/>
    <n v="0"/>
    <n v="-16777216"/>
    <n v="20"/>
    <n v="80"/>
  </r>
  <r>
    <x v="6"/>
    <x v="13"/>
    <x v="0"/>
    <x v="0"/>
    <x v="5"/>
    <s v="Pelvis Anatomy"/>
    <s v=".All"/>
    <x v="0"/>
    <s v="Pelvis_Anatomy.xml"/>
    <s v="Urinary bladder"/>
    <s v="Active"/>
    <s v="Organs of the Pelvis Gender Neutral"/>
    <m/>
    <s v="Structure"/>
    <s v="gsal"/>
    <s v="Reviewed"/>
    <n v="15900"/>
    <s v="FMA"/>
    <m/>
    <n v="3"/>
    <n v="0"/>
    <n v="-16777216"/>
    <n v="20"/>
    <n v="80"/>
  </r>
  <r>
    <x v="6"/>
    <x v="13"/>
    <x v="0"/>
    <x v="0"/>
    <x v="5"/>
    <s v="VMAT ANUS"/>
    <s v=".Anus"/>
    <x v="1"/>
    <s v="VMAT_ANUS.xml"/>
    <s v="Bladder"/>
    <s v="Active"/>
    <s v="Anus"/>
    <m/>
    <s v="Structure"/>
    <s v="gsal"/>
    <s v="Reviewed"/>
    <n v="15900"/>
    <s v="FMA"/>
    <m/>
    <n v="3"/>
    <n v="0"/>
    <n v="-16777216"/>
    <n v="20"/>
    <n v="80"/>
  </r>
  <r>
    <x v="6"/>
    <x v="13"/>
    <x v="0"/>
    <x v="0"/>
    <x v="5"/>
    <s v="Bladder 1 Phase"/>
    <s v=".Bladder"/>
    <x v="1"/>
    <s v="Bladder_1_Phase.xml"/>
    <s v="Urinary bladder"/>
    <s v="Active"/>
    <s v="Bladder Single Phase for VMAT"/>
    <m/>
    <s v="Structure"/>
    <s v="gsal"/>
    <s v="Reviewed"/>
    <n v="15900"/>
    <s v="FMA"/>
    <m/>
    <n v="3"/>
    <n v="0"/>
    <n v="-16777216"/>
    <n v="20"/>
    <n v="80"/>
  </r>
  <r>
    <x v="6"/>
    <x v="13"/>
    <x v="0"/>
    <x v="0"/>
    <x v="5"/>
    <s v="Bladder Two Phase"/>
    <s v=".Bladder"/>
    <x v="1"/>
    <s v="Bladder_2_Phase.xml"/>
    <s v="Urinary bladder"/>
    <s v="Active"/>
    <s v="Bladder Two Phase for VMAT"/>
    <m/>
    <s v="Structure"/>
    <s v="gsal"/>
    <s v="Reviewed"/>
    <n v="15900"/>
    <s v="FMA"/>
    <m/>
    <n v="3"/>
    <n v="0"/>
    <n v="-16777216"/>
    <n v="20"/>
    <n v="80"/>
  </r>
  <r>
    <x v="6"/>
    <x v="13"/>
    <x v="0"/>
    <x v="0"/>
    <x v="5"/>
    <s v="Gyne"/>
    <s v=".Gyn"/>
    <x v="1"/>
    <s v="Gyne_Template.xml"/>
    <s v="Urinary bladder"/>
    <s v="Active"/>
    <s v="Gyne Standard"/>
    <m/>
    <s v="Structure"/>
    <s v="gsal"/>
    <s v="Reviewed"/>
    <n v="15900"/>
    <s v="FMA"/>
    <m/>
    <n v="3"/>
    <n v="0"/>
    <n v="-16777216"/>
    <n v="20"/>
    <n v="80"/>
  </r>
  <r>
    <x v="6"/>
    <x v="13"/>
    <x v="0"/>
    <x v="0"/>
    <x v="5"/>
    <s v="Gyne VMAT"/>
    <s v=".Gyn"/>
    <x v="1"/>
    <s v="Gyne_VMAT.xml"/>
    <s v="Urinary bladder"/>
    <s v="Active"/>
    <s v="Gyne VMAT"/>
    <s v="post op uterus/cervix"/>
    <s v="Structure"/>
    <s v="gsal"/>
    <s v="Reviewed"/>
    <n v="15900"/>
    <s v="FMA"/>
    <m/>
    <n v="3"/>
    <n v="0"/>
    <n v="-16777216"/>
    <n v="20"/>
    <n v="80"/>
  </r>
  <r>
    <x v="6"/>
    <x v="13"/>
    <x v="0"/>
    <x v="0"/>
    <x v="5"/>
    <s v="Prostate"/>
    <s v=".Prostate"/>
    <x v="1"/>
    <s v="Prostate.xml"/>
    <s v="Urinary bladder"/>
    <s v="Active"/>
    <s v="Prostate all prescriptions"/>
    <m/>
    <s v="Structure"/>
    <s v="gsal"/>
    <s v="Reviewed"/>
    <n v="15900"/>
    <s v="FMA"/>
    <m/>
    <n v="3"/>
    <n v="0"/>
    <n v="-16777216"/>
    <n v="20"/>
    <n v="80"/>
  </r>
  <r>
    <x v="6"/>
    <x v="13"/>
    <x v="0"/>
    <x v="0"/>
    <x v="5"/>
    <s v="Prostate 2Ph VMAT"/>
    <s v=".Prostate"/>
    <x v="1"/>
    <s v="Prostate_2Ph_VMAT.xml"/>
    <s v="Urinary bladder"/>
    <s v="Active"/>
    <s v="Two Phase VMAT Prostate 76 Gy"/>
    <m/>
    <s v="Structure"/>
    <s v="gsal"/>
    <s v="Reviewed"/>
    <n v="15900"/>
    <s v="FMA"/>
    <m/>
    <n v="3"/>
    <n v="0"/>
    <n v="-16777216"/>
    <n v="20"/>
    <n v="80"/>
  </r>
  <r>
    <x v="6"/>
    <x v="13"/>
    <x v="0"/>
    <x v="0"/>
    <x v="5"/>
    <s v="Rectum"/>
    <s v=".Rectum"/>
    <x v="1"/>
    <s v="Rectum.xml"/>
    <s v="Urinary bladder"/>
    <s v="Active"/>
    <s v="Rectum 3D CRT"/>
    <m/>
    <s v="Structure"/>
    <s v="gsal"/>
    <s v="Reviewed"/>
    <n v="15900"/>
    <s v="FMA"/>
    <m/>
    <n v="3"/>
    <n v="0"/>
    <n v="-16777216"/>
    <n v="20"/>
    <n v="80"/>
  </r>
  <r>
    <x v="6"/>
    <x v="14"/>
    <x v="0"/>
    <x v="0"/>
    <x v="5"/>
    <s v="GU001 BLADDER"/>
    <s v=".Bladder"/>
    <x v="2"/>
    <s v="GU001 BLADDER.xml"/>
    <s v="neoBladder"/>
    <s v="Active"/>
    <m/>
    <m/>
    <s v="Structure"/>
    <s v="cjos"/>
    <s v="Reviewed"/>
    <n v="15900"/>
    <s v="FMA"/>
    <m/>
    <n v="3"/>
    <n v="0"/>
    <n v="-16777216"/>
    <n v="20"/>
    <n v="80"/>
  </r>
  <r>
    <x v="7"/>
    <x v="15"/>
    <x v="0"/>
    <x v="0"/>
    <x v="6"/>
    <s v="Pelvis Anatomy"/>
    <s v=".All"/>
    <x v="0"/>
    <s v="Pelvis_Male.xml"/>
    <s v="Wall of Bladder"/>
    <s v="Active"/>
    <s v="Organs of the Pelvis Gender Neutral"/>
    <m/>
    <s v="Structure"/>
    <s v="gsal"/>
    <s v="Reviewed"/>
    <n v="15902"/>
    <s v="FMA"/>
    <m/>
    <n v="3"/>
    <n v="0"/>
    <n v="-16777216"/>
    <s v="Missing"/>
    <s v="Missing"/>
  </r>
  <r>
    <x v="8"/>
    <x v="16"/>
    <x v="3"/>
    <x v="4"/>
    <x v="7"/>
    <s v="Basic"/>
    <s v=".All"/>
    <x v="4"/>
    <s v="Basic Template.xml"/>
    <s v="Body"/>
    <s v="Active"/>
    <s v="Basic set of structures"/>
    <m/>
    <s v="Structure"/>
    <s v="gsal"/>
    <s v="Reviewed"/>
    <s v="BODY"/>
    <s v="99VMS_STRUCTCODE"/>
    <m/>
    <n v="3"/>
    <n v="0"/>
    <n v="-16777216"/>
    <n v="-350"/>
    <n v="-50"/>
  </r>
  <r>
    <x v="8"/>
    <x v="16"/>
    <x v="3"/>
    <x v="4"/>
    <x v="7"/>
    <s v="CT"/>
    <s v=".All"/>
    <x v="4"/>
    <s v="CT Template.xml"/>
    <s v="Body"/>
    <s v="Active"/>
    <s v="Initial set of CT structures"/>
    <m/>
    <s v="Structure"/>
    <s v="gsal"/>
    <s v="Reviewed"/>
    <s v="BODY"/>
    <s v="99VMS_STRUCTCODE"/>
    <m/>
    <n v="3"/>
    <n v="0"/>
    <n v="-16777216"/>
    <n v="-350"/>
    <n v="-50"/>
  </r>
  <r>
    <x v="8"/>
    <x v="16"/>
    <x v="3"/>
    <x v="4"/>
    <x v="7"/>
    <s v="Palliative Brain"/>
    <s v=".All"/>
    <x v="4"/>
    <s v="Palliative_Brain.xml"/>
    <s v="Body"/>
    <s v="Active"/>
    <s v="Basic set of structures"/>
    <m/>
    <s v="Structure"/>
    <s v="gsal"/>
    <s v="Reviewed"/>
    <s v="BODY"/>
    <s v="99VMS_STRUCTCODE"/>
    <m/>
    <n v="3"/>
    <n v="0"/>
    <n v="-16777216"/>
    <n v="-350"/>
    <n v="-50"/>
  </r>
  <r>
    <x v="8"/>
    <x v="16"/>
    <x v="3"/>
    <x v="4"/>
    <x v="7"/>
    <s v="Palliative"/>
    <s v=".All"/>
    <x v="4"/>
    <s v="PalliativeTemplate.xml"/>
    <s v="Body"/>
    <s v="Active"/>
    <s v="Basic set of structures"/>
    <m/>
    <s v="Structure"/>
    <s v="gsal"/>
    <s v="Reviewed"/>
    <s v="BODY"/>
    <s v="99VMS_STRUCTCODE"/>
    <m/>
    <n v="3"/>
    <n v="0"/>
    <n v="-16777216"/>
    <n v="-350"/>
    <n v="-50"/>
  </r>
  <r>
    <x v="8"/>
    <x v="16"/>
    <x v="3"/>
    <x v="4"/>
    <x v="7"/>
    <s v="CNS"/>
    <s v=".CNS"/>
    <x v="4"/>
    <s v="CNS_Template.xml"/>
    <s v="Body"/>
    <s v="Active"/>
    <s v="CNS"/>
    <m/>
    <s v="Structure"/>
    <s v="gsal"/>
    <s v="Reviewed"/>
    <s v="BODY"/>
    <s v="99VMS_STRUCTCODE"/>
    <m/>
    <n v="3"/>
    <n v="0"/>
    <n v="-16777216"/>
    <n v="-350"/>
    <n v="-50"/>
  </r>
  <r>
    <x v="8"/>
    <x v="16"/>
    <x v="3"/>
    <x v="4"/>
    <x v="7"/>
    <s v="HDR BREAST"/>
    <s v=".Breast"/>
    <x v="5"/>
    <s v="HDR_BREAST.xml"/>
    <s v="Body Outline"/>
    <s v="Active"/>
    <s v="For breast brachytherapy implant."/>
    <m/>
    <s v="Structure"/>
    <s v="xmei"/>
    <s v="Reviewed"/>
    <s v="BODY"/>
    <s v="99VMS_STRUCTCODE"/>
    <m/>
    <n v="3"/>
    <n v="0"/>
    <n v="-16777216"/>
    <n v="-350"/>
    <n v="-50"/>
  </r>
  <r>
    <x v="8"/>
    <x v="16"/>
    <x v="3"/>
    <x v="4"/>
    <x v="7"/>
    <s v="HDR CERVIX"/>
    <s v=".Gyn"/>
    <x v="5"/>
    <s v="HDR_CERVIX.xml"/>
    <s v="Body Outline"/>
    <s v="Active"/>
    <m/>
    <m/>
    <s v="Structure"/>
    <s v="cjos"/>
    <s v="Reviewed"/>
    <s v="BODY"/>
    <s v="99VMS_STRUCTCODE"/>
    <m/>
    <n v="3"/>
    <n v="0"/>
    <n v="-16777216"/>
    <n v="-350"/>
    <n v="-50"/>
  </r>
  <r>
    <x v="8"/>
    <x v="16"/>
    <x v="3"/>
    <x v="4"/>
    <x v="7"/>
    <s v="HDR Head Surface Mould"/>
    <s v=".Skin"/>
    <x v="5"/>
    <s v="HDR_Head_Surface_Mould.xml"/>
    <s v="Body Outline"/>
    <s v="Active"/>
    <s v="For brachytherapy surface moulds on the head"/>
    <m/>
    <s v="Structure"/>
    <s v="gsal"/>
    <s v="Reviewed"/>
    <s v="BODY"/>
    <s v="99VMS_STRUCTCODE"/>
    <m/>
    <n v="3"/>
    <n v="0"/>
    <n v="-16777216"/>
    <n v="-350"/>
    <n v="-50"/>
  </r>
  <r>
    <x v="8"/>
    <x v="16"/>
    <x v="3"/>
    <x v="4"/>
    <x v="7"/>
    <s v="VMAT ANUS"/>
    <s v=".Anus"/>
    <x v="1"/>
    <s v="VMAT_ANUS.xml"/>
    <s v="Body"/>
    <s v="Active"/>
    <s v="Anus"/>
    <m/>
    <s v="Structure"/>
    <s v="gsal"/>
    <s v="Reviewed"/>
    <s v="BODY"/>
    <s v="99VMS_STRUCTCODE"/>
    <m/>
    <n v="3"/>
    <n v="0"/>
    <n v="-16777216"/>
    <n v="-350"/>
    <n v="-50"/>
  </r>
  <r>
    <x v="8"/>
    <x v="16"/>
    <x v="3"/>
    <x v="4"/>
    <x v="7"/>
    <s v="Bladder 1 Phase"/>
    <s v=".Bladder"/>
    <x v="1"/>
    <s v="Bladder_1_Phase.xml"/>
    <s v="Body"/>
    <s v="Active"/>
    <s v="Bladder Single Phase for VMAT"/>
    <m/>
    <s v="Structure"/>
    <s v="gsal"/>
    <s v="Reviewed"/>
    <s v="BODY"/>
    <s v="99VMS_STRUCTCODE"/>
    <m/>
    <n v="3"/>
    <n v="0"/>
    <n v="-16777216"/>
    <n v="-350"/>
    <n v="-50"/>
  </r>
  <r>
    <x v="8"/>
    <x v="16"/>
    <x v="3"/>
    <x v="4"/>
    <x v="7"/>
    <s v="Bladder Two Phase"/>
    <s v=".Bladder"/>
    <x v="1"/>
    <s v="Bladder_2_Phase.xml"/>
    <s v="Body"/>
    <s v="Active"/>
    <s v="Bladder Two Phase for VMAT"/>
    <m/>
    <s v="Structure"/>
    <s v="gsal"/>
    <s v="Reviewed"/>
    <s v="BODY"/>
    <s v="99VMS_STRUCTCODE"/>
    <m/>
    <n v="3"/>
    <n v="0"/>
    <n v="-16777216"/>
    <n v="-350"/>
    <n v="-50"/>
  </r>
  <r>
    <x v="8"/>
    <x v="16"/>
    <x v="3"/>
    <x v="4"/>
    <x v="7"/>
    <s v="Breast"/>
    <s v=".Breast"/>
    <x v="1"/>
    <s v="BreastTemplate.xml"/>
    <s v="Body"/>
    <s v="Active"/>
    <s v="Breast"/>
    <m/>
    <s v="Structure"/>
    <s v="gsal"/>
    <s v="Reviewed"/>
    <s v="BODY"/>
    <s v="99VMS_STRUCTCODE"/>
    <m/>
    <n v="3"/>
    <n v="0"/>
    <n v="-16777216"/>
    <n v="-350"/>
    <n v="-50"/>
  </r>
  <r>
    <x v="8"/>
    <x v="16"/>
    <x v="3"/>
    <x v="4"/>
    <x v="7"/>
    <s v="FSRT"/>
    <s v=".CNS"/>
    <x v="1"/>
    <s v="FSRT_Template.xml"/>
    <s v="Body"/>
    <s v="Active"/>
    <m/>
    <m/>
    <s v="Structure"/>
    <s v="gsal"/>
    <s v="Reviewed"/>
    <s v="BODY"/>
    <s v="99VMS_STRUCTCODE"/>
    <m/>
    <n v="3"/>
    <n v="0"/>
    <n v="-16777216"/>
    <n v="-350"/>
    <n v="-50"/>
  </r>
  <r>
    <x v="8"/>
    <x v="16"/>
    <x v="3"/>
    <x v="4"/>
    <x v="7"/>
    <s v="Esophagus"/>
    <s v=".Esophagus"/>
    <x v="1"/>
    <s v="Esophagus Template.xml"/>
    <s v="Body"/>
    <s v="Active"/>
    <s v="Esophagus 3D CRT"/>
    <m/>
    <s v="Structure"/>
    <s v="gsal"/>
    <s v="Reviewed"/>
    <s v="BODY"/>
    <s v="99VMS_STRUCTCODE"/>
    <m/>
    <n v="3"/>
    <n v="0"/>
    <n v="-16777216"/>
    <n v="-350"/>
    <n v="-50"/>
  </r>
  <r>
    <x v="8"/>
    <x v="16"/>
    <x v="3"/>
    <x v="4"/>
    <x v="7"/>
    <s v="Gyne"/>
    <s v=".Gyn"/>
    <x v="1"/>
    <s v="Gyne_Template.xml"/>
    <s v="Body"/>
    <s v="Active"/>
    <s v="Gyne Standard"/>
    <m/>
    <s v="Structure"/>
    <s v="gsal"/>
    <s v="Reviewed"/>
    <s v="BODY"/>
    <s v="99VMS_STRUCTCODE"/>
    <m/>
    <n v="3"/>
    <n v="0"/>
    <n v="-16777216"/>
    <n v="-350"/>
    <n v="-50"/>
  </r>
  <r>
    <x v="8"/>
    <x v="16"/>
    <x v="3"/>
    <x v="4"/>
    <x v="7"/>
    <s v="Gyne VMAT"/>
    <s v=".Gyn"/>
    <x v="1"/>
    <s v="Gyne_VMAT.xml"/>
    <s v="Body"/>
    <s v="Active"/>
    <s v="Gyne VMAT"/>
    <s v="post op uterus/cervix"/>
    <s v="Structure"/>
    <s v="gsal"/>
    <s v="Reviewed"/>
    <s v="BODY"/>
    <s v="99VMS_STRUCTCODE"/>
    <m/>
    <n v="3"/>
    <n v="0"/>
    <n v="-16777216"/>
    <n v="-350"/>
    <n v="-50"/>
  </r>
  <r>
    <x v="8"/>
    <x v="16"/>
    <x v="3"/>
    <x v="4"/>
    <x v="7"/>
    <s v="H&amp;N 60/30"/>
    <s v=".Head and Neck"/>
    <x v="1"/>
    <s v="HN_60in30.xml"/>
    <s v="Body"/>
    <s v="Active"/>
    <s v="Head and Neck VMAT 60 Gy in 30 Fractions"/>
    <m/>
    <s v="Structure"/>
    <s v="gsal"/>
    <s v="Reviewed"/>
    <s v="BODY"/>
    <s v="99VMS_STRUCTCODE"/>
    <m/>
    <n v="3"/>
    <n v="0"/>
    <n v="-16777216"/>
    <n v="-350"/>
    <n v="-50"/>
  </r>
  <r>
    <x v="8"/>
    <x v="16"/>
    <x v="3"/>
    <x v="4"/>
    <x v="7"/>
    <s v="H&amp;N 66/33"/>
    <s v=".Head and Neck"/>
    <x v="1"/>
    <s v="HN_66in33.xml"/>
    <s v="Body"/>
    <s v="Active"/>
    <s v="Head and Neck VMAT 66 Gy in 33 Fractions"/>
    <m/>
    <s v="Structure"/>
    <s v="gsal"/>
    <s v="Reviewed"/>
    <s v="BODY"/>
    <s v="99VMS_STRUCTCODE"/>
    <m/>
    <n v="3"/>
    <n v="0"/>
    <n v="-16777216"/>
    <n v="-350"/>
    <n v="-50"/>
  </r>
  <r>
    <x v="8"/>
    <x v="16"/>
    <x v="3"/>
    <x v="4"/>
    <x v="7"/>
    <s v="H&amp;N 70/35"/>
    <s v=".Head and Neck"/>
    <x v="1"/>
    <s v="HN_70in35.xml"/>
    <s v="Body"/>
    <s v="Active"/>
    <s v="Head and Neck VMAT 70 Gy in 35 Fractions"/>
    <m/>
    <s v="Structure"/>
    <s v="gsal"/>
    <s v="Reviewed"/>
    <s v="BODY"/>
    <s v="99VMS_STRUCTCODE"/>
    <m/>
    <n v="3"/>
    <n v="0"/>
    <n v="-16777216"/>
    <n v="-350"/>
    <n v="-50"/>
  </r>
  <r>
    <x v="8"/>
    <x v="16"/>
    <x v="3"/>
    <x v="4"/>
    <x v="7"/>
    <s v="H&amp;N VMAT"/>
    <s v=".Head and Neck"/>
    <x v="1"/>
    <s v="HN_VMAT.xml"/>
    <s v="Body"/>
    <s v="Active"/>
    <s v="Head and Neck VMAT Unspecified Dose"/>
    <m/>
    <s v="Structure"/>
    <s v="gsal"/>
    <s v="Reviewed"/>
    <s v="BODY"/>
    <s v="99VMS_STRUCTCODE"/>
    <m/>
    <n v="3"/>
    <n v="0"/>
    <n v="-16777216"/>
    <n v="-350"/>
    <n v="-50"/>
  </r>
  <r>
    <x v="8"/>
    <x v="16"/>
    <x v="3"/>
    <x v="4"/>
    <x v="7"/>
    <s v="Lung SBRT"/>
    <s v=".Lung"/>
    <x v="1"/>
    <s v="Lung SBRT.xml"/>
    <s v="Body"/>
    <s v="Active"/>
    <s v="Lung SBRT all prescriptions"/>
    <m/>
    <s v="Structure"/>
    <s v="gsal"/>
    <s v="Reviewed"/>
    <s v="BODY"/>
    <s v="99VMS_STRUCTCODE"/>
    <m/>
    <n v="3"/>
    <n v="0"/>
    <n v="-16777216"/>
    <n v="-350"/>
    <n v="-50"/>
  </r>
  <r>
    <x v="8"/>
    <x v="16"/>
    <x v="3"/>
    <x v="4"/>
    <x v="7"/>
    <s v="Lung VMAT"/>
    <s v=".Lung"/>
    <x v="1"/>
    <s v="Lung VMAT.xml"/>
    <s v="Body"/>
    <s v="Active"/>
    <s v="Lung VMAT non-SABR"/>
    <m/>
    <s v="Structure"/>
    <s v="gsal"/>
    <s v="Reviewed"/>
    <s v="BODY"/>
    <s v="99VMS_STRUCTCODE"/>
    <m/>
    <n v="3"/>
    <n v="0"/>
    <n v="-16777216"/>
    <n v="-350"/>
    <n v="-50"/>
  </r>
  <r>
    <x v="8"/>
    <x v="16"/>
    <x v="3"/>
    <x v="4"/>
    <x v="7"/>
    <s v="PMH PET BOOST"/>
    <s v=".Lung"/>
    <x v="1"/>
    <s v="PET BOOST.xml"/>
    <s v="Body"/>
    <s v="Active"/>
    <s v="PMH PET BOOST Study"/>
    <m/>
    <s v="Structure"/>
    <s v="aker"/>
    <s v="Reviewed"/>
    <s v="BODY"/>
    <s v="99VMS_STRUCTCODE"/>
    <m/>
    <n v="3"/>
    <n v="0"/>
    <n v="-16777216"/>
    <n v="-350"/>
    <n v="-50"/>
  </r>
  <r>
    <x v="8"/>
    <x v="16"/>
    <x v="3"/>
    <x v="4"/>
    <x v="7"/>
    <s v="Prostate"/>
    <s v=".Prostate"/>
    <x v="1"/>
    <s v="Prostate.xml"/>
    <s v="Body"/>
    <s v="Active"/>
    <s v="Prostate all prescriptions"/>
    <m/>
    <s v="Structure"/>
    <s v="gsal"/>
    <s v="Reviewed"/>
    <s v="BODY"/>
    <s v="99VMS_STRUCTCODE"/>
    <m/>
    <n v="3"/>
    <n v="0"/>
    <n v="-16777216"/>
    <n v="-350"/>
    <n v="-50"/>
  </r>
  <r>
    <x v="8"/>
    <x v="16"/>
    <x v="3"/>
    <x v="4"/>
    <x v="7"/>
    <s v="Prostate 2Ph VMAT"/>
    <s v=".Prostate"/>
    <x v="1"/>
    <s v="Prostate_2Ph_VMAT.xml"/>
    <s v="Body"/>
    <s v="Active"/>
    <s v="Two Phase VMAT Prostate 76 Gy"/>
    <m/>
    <s v="Structure"/>
    <s v="gsal"/>
    <s v="Reviewed"/>
    <s v="BODY"/>
    <s v="99VMS_STRUCTCODE"/>
    <m/>
    <n v="3"/>
    <n v="0"/>
    <n v="-16777216"/>
    <n v="-350"/>
    <n v="-50"/>
  </r>
  <r>
    <x v="8"/>
    <x v="16"/>
    <x v="3"/>
    <x v="4"/>
    <x v="7"/>
    <s v="Rectum"/>
    <s v=".Rectum"/>
    <x v="1"/>
    <s v="Rectum.xml"/>
    <s v="Body"/>
    <s v="Active"/>
    <s v="Rectum 3D CRT"/>
    <m/>
    <s v="Structure"/>
    <s v="gsal"/>
    <s v="Reviewed"/>
    <s v="BODY"/>
    <s v="99VMS_STRUCTCODE"/>
    <m/>
    <n v="3"/>
    <n v="0"/>
    <n v="-16777216"/>
    <n v="-350"/>
    <n v="-50"/>
  </r>
  <r>
    <x v="8"/>
    <x v="16"/>
    <x v="3"/>
    <x v="4"/>
    <x v="7"/>
    <s v="GA1_TOPGEAR_TROG"/>
    <s v=".Abdomen"/>
    <x v="2"/>
    <s v="GA1_TOPGEAR_TROG.xml"/>
    <s v="Body Outline"/>
    <s v="Active"/>
    <m/>
    <s v="resectable gastric cancer"/>
    <s v="Structure"/>
    <s v="cjos"/>
    <s v="Reviewed"/>
    <s v="BODY"/>
    <s v="99VMS_STRUCTCODE"/>
    <m/>
    <n v="3"/>
    <n v="0"/>
    <n v="-16777216"/>
    <n v="-350"/>
    <n v="-50"/>
  </r>
  <r>
    <x v="8"/>
    <x v="16"/>
    <x v="3"/>
    <x v="4"/>
    <x v="7"/>
    <s v="GU001 BLADDER"/>
    <s v=".Bladder"/>
    <x v="2"/>
    <s v="GU001 BLADDER.xml"/>
    <s v="Body"/>
    <s v="Active"/>
    <m/>
    <m/>
    <s v="Structure"/>
    <s v="cjos"/>
    <s v="Reviewed"/>
    <s v="BODY"/>
    <s v="99VMS_STRUCTCODE"/>
    <m/>
    <n v="3"/>
    <n v="0"/>
    <n v="-16777216"/>
    <n v="-350"/>
    <n v="-50"/>
  </r>
  <r>
    <x v="8"/>
    <x v="16"/>
    <x v="3"/>
    <x v="4"/>
    <x v="7"/>
    <s v="CC003_PCI Brain"/>
    <s v=".CNS"/>
    <x v="2"/>
    <s v="CC003_PCI Brain.xml"/>
    <s v="Body Outline"/>
    <s v="Active"/>
    <s v="NRG-CC003:  RANDOMIZED PHASE II/III TRIAL OF PROPHYLACTIC CRANIAL IRRADIATION WITH OR WITHOUT HIPPOCAMPAL AVOIDANCE FOR SMALL CELL LUNG CANCER"/>
    <s v="SCLC PCI Brain"/>
    <s v="Structure"/>
    <s v="cjos"/>
    <s v="Reviewed"/>
    <s v="BODY"/>
    <s v="99VMS_STRUCTCODE"/>
    <m/>
    <n v="3"/>
    <n v="0"/>
    <n v="-16777216"/>
    <n v="-350"/>
    <n v="-50"/>
  </r>
  <r>
    <x v="8"/>
    <x v="16"/>
    <x v="3"/>
    <x v="4"/>
    <x v="7"/>
    <s v="CE8-Brain"/>
    <s v=".CNS"/>
    <x v="2"/>
    <s v="CE8-Brain.xml"/>
    <s v="Body"/>
    <s v="Active"/>
    <s v="Structures fo CE8-Brain"/>
    <m/>
    <s v="Structure"/>
    <s v="cjos"/>
    <s v="Reviewed"/>
    <s v="BODY"/>
    <s v="99VMS_STRUCTCODE"/>
    <m/>
    <n v="3"/>
    <n v="0"/>
    <n v="-16777216"/>
    <n v="-350"/>
    <n v="-50"/>
  </r>
  <r>
    <x v="8"/>
    <x v="16"/>
    <x v="3"/>
    <x v="4"/>
    <x v="7"/>
    <s v="LUNG - LUSTRE"/>
    <s v=".Lung"/>
    <x v="2"/>
    <s v="LUNG - LUSTRE.xml"/>
    <s v="Body Outline"/>
    <s v="Active"/>
    <s v="Strucutres for LUSTRE - OCOG protocol for LUNG SABR (48Gy/4, 60Gy/8) and Non-SABR (60Gy/15)"/>
    <m/>
    <s v="Structure"/>
    <s v="cjos"/>
    <s v="Reviewed"/>
    <s v="BODY"/>
    <s v="99VMS_STRUCTCODE"/>
    <m/>
    <n v="3"/>
    <n v="0"/>
    <n v="-16777216"/>
    <n v="-350"/>
    <n v="-50"/>
  </r>
  <r>
    <x v="8"/>
    <x v="16"/>
    <x v="3"/>
    <x v="4"/>
    <x v="7"/>
    <s v="LIVR_HE1 Protocol"/>
    <s v="LIVR - liver"/>
    <x v="2"/>
    <s v="LIVR_HE1.xml"/>
    <s v="Body Outline"/>
    <s v="Active"/>
    <s v="Structure template for NCIC HE1 Clincal Trial on palliative RT for symptomatic heaptocellular  ca and liver mets"/>
    <m/>
    <s v="Structure"/>
    <s v="cjos"/>
    <s v="Reviewed"/>
    <s v="BODY"/>
    <s v="99VMS_STRUCTCODE"/>
    <m/>
    <n v="3"/>
    <n v="0"/>
    <n v="-16777216"/>
    <n v="-350"/>
    <n v="-50"/>
  </r>
  <r>
    <x v="8"/>
    <x v="16"/>
    <x v="3"/>
    <x v="4"/>
    <x v="7"/>
    <s v="HN002_H+N"/>
    <s v="OROP - oropharynx"/>
    <x v="2"/>
    <s v="HN002_HN.xml"/>
    <s v="Body Outline"/>
    <s v="Active"/>
    <s v="Structure nomenclatures as required in NRG HN002 Clinical Trial for patients with p16 positive advanced oropharyngeal cancer. (Some of the contours are mainly for CCSEO dosimetry purposes and not required by the trial)"/>
    <m/>
    <s v="Structure"/>
    <s v="cjos"/>
    <s v="Reviewed"/>
    <s v="BODY"/>
    <s v="99VMS_STRUCTCODE"/>
    <m/>
    <n v="3"/>
    <n v="0"/>
    <n v="-16777216"/>
    <n v="-350"/>
    <n v="-50"/>
  </r>
  <r>
    <x v="9"/>
    <x v="17"/>
    <x v="3"/>
    <x v="5"/>
    <x v="8"/>
    <s v="Control"/>
    <s v=".All"/>
    <x v="3"/>
    <s v="Boolean Template.xml"/>
    <s v="Bolus X cm thickness"/>
    <s v="Active"/>
    <s v="Avoidance and Reference Structures"/>
    <m/>
    <s v="Structure"/>
    <s v="gsal"/>
    <s v="Reviewed"/>
    <s v="Bolus"/>
    <s v="99VMS_STRUCTCODE"/>
    <m/>
    <n v="3"/>
    <n v="0"/>
    <n v="-16777216"/>
    <s v="Missing"/>
    <s v="Missing"/>
  </r>
  <r>
    <x v="10"/>
    <x v="18"/>
    <x v="0"/>
    <x v="0"/>
    <x v="9"/>
    <s v="Gyne VMAT"/>
    <s v=".Gyn"/>
    <x v="1"/>
    <s v="Gyne_VMAT.xml"/>
    <s v="Bone Marrow Space"/>
    <s v="Active"/>
    <s v="Gyne VMAT"/>
    <s v="post op uterus/cervix"/>
    <s v="Structure"/>
    <s v="gsal"/>
    <s v="Reviewed"/>
    <n v="9608"/>
    <s v="FMA"/>
    <m/>
    <n v="3"/>
    <n v="0"/>
    <n v="-16777216"/>
    <s v="Missing"/>
    <s v="Missing"/>
  </r>
  <r>
    <x v="10"/>
    <x v="19"/>
    <x v="0"/>
    <x v="0"/>
    <x v="9"/>
    <s v="GU001 BLADDER"/>
    <s v=".Bladder"/>
    <x v="2"/>
    <s v="GU001 BLADDER.xml"/>
    <s v="BoneMarrow"/>
    <s v="Active"/>
    <m/>
    <m/>
    <s v="Structure"/>
    <s v="cjos"/>
    <s v="Reviewed"/>
    <n v="9608"/>
    <s v="FMA"/>
    <m/>
    <n v="3"/>
    <n v="0"/>
    <n v="-16777216"/>
    <s v="Missing"/>
    <s v="Missing"/>
  </r>
  <r>
    <x v="10"/>
    <x v="20"/>
    <x v="0"/>
    <x v="0"/>
    <x v="9"/>
    <s v="GU001 BLADDER"/>
    <s v=".Bladder"/>
    <x v="2"/>
    <s v="GU001 BLADDER.xml"/>
    <s v="optBoneMarrow"/>
    <s v="Active"/>
    <m/>
    <m/>
    <s v="Structure"/>
    <s v="cjos"/>
    <s v="Reviewed"/>
    <n v="9608"/>
    <s v="FMA"/>
    <m/>
    <n v="3"/>
    <n v="0"/>
    <n v="-16777216"/>
    <s v="Missing"/>
    <s v="Missing"/>
  </r>
  <r>
    <x v="11"/>
    <x v="21"/>
    <x v="2"/>
    <x v="3"/>
    <x v="9"/>
    <s v="Gyne VMAT"/>
    <s v=".Gyn"/>
    <x v="1"/>
    <s v="Gyne_VMAT.xml"/>
    <s v="opt Bone Marrow Space"/>
    <s v="Active"/>
    <s v="Gyne VMAT"/>
    <s v="post op uterus/cervix"/>
    <s v="Structure"/>
    <s v="gsal"/>
    <s v="Reviewed"/>
    <n v="9608"/>
    <s v="FMA"/>
    <m/>
    <n v="3"/>
    <n v="0"/>
    <n v="-16777216"/>
    <s v="Missing"/>
    <s v="Missing"/>
  </r>
  <r>
    <x v="12"/>
    <x v="22"/>
    <x v="0"/>
    <x v="0"/>
    <x v="10"/>
    <s v="Extremity Anatomy"/>
    <s v=".All"/>
    <x v="0"/>
    <s v="ExtremityTemplate.xml"/>
    <s v="Left Femur"/>
    <s v="Active"/>
    <s v="Organs of the Extremities"/>
    <m/>
    <s v="Structure"/>
    <s v="gsal"/>
    <s v="Reviewed"/>
    <n v="24475"/>
    <s v="FMA"/>
    <m/>
    <n v="3"/>
    <n v="0"/>
    <n v="-16777216"/>
    <n v="200"/>
    <n v="2500"/>
  </r>
  <r>
    <x v="12"/>
    <x v="23"/>
    <x v="0"/>
    <x v="0"/>
    <x v="11"/>
    <s v="Extremity Anatomy"/>
    <s v=".All"/>
    <x v="0"/>
    <s v="ExtremityTemplate.xml"/>
    <s v="Left Fibula"/>
    <s v="Active"/>
    <s v="Organs of the Extremities"/>
    <m/>
    <s v="Structure"/>
    <s v="gsal"/>
    <s v="Reviewed"/>
    <n v="24481"/>
    <s v="FMA"/>
    <m/>
    <n v="3"/>
    <n v="0"/>
    <n v="-16777216"/>
    <n v="200"/>
    <n v="2500"/>
  </r>
  <r>
    <x v="12"/>
    <x v="24"/>
    <x v="0"/>
    <x v="0"/>
    <x v="12"/>
    <s v="Extremity Anatomy"/>
    <s v=".All"/>
    <x v="0"/>
    <s v="ExtremityTemplate.xml"/>
    <s v="Left Humorous"/>
    <s v="Active"/>
    <s v="Organs of the Extremities"/>
    <m/>
    <s v="Structure"/>
    <s v="gsal"/>
    <s v="Reviewed"/>
    <n v="23131"/>
    <s v="FMA"/>
    <m/>
    <n v="3"/>
    <n v="0"/>
    <n v="-16777216"/>
    <n v="200"/>
    <n v="2500"/>
  </r>
  <r>
    <x v="12"/>
    <x v="25"/>
    <x v="0"/>
    <x v="0"/>
    <x v="13"/>
    <s v="Extremity Anatomy"/>
    <s v=".All"/>
    <x v="0"/>
    <s v="ExtremityTemplate.xml"/>
    <s v="Left Radius"/>
    <s v="Active"/>
    <s v="Organs of the Extremities"/>
    <m/>
    <s v="Structure"/>
    <s v="gsal"/>
    <s v="Reviewed"/>
    <n v="23465"/>
    <s v="FMA"/>
    <m/>
    <n v="3"/>
    <n v="0"/>
    <n v="-16777216"/>
    <n v="200"/>
    <n v="2500"/>
  </r>
  <r>
    <x v="12"/>
    <x v="26"/>
    <x v="0"/>
    <x v="0"/>
    <x v="14"/>
    <s v="Extremity Anatomy"/>
    <s v=".All"/>
    <x v="0"/>
    <s v="ExtremityTemplate.xml"/>
    <s v="Left Tibia"/>
    <s v="Active"/>
    <s v="Organs of the Extremities"/>
    <m/>
    <s v="Structure"/>
    <s v="gsal"/>
    <s v="Reviewed"/>
    <n v="24478"/>
    <s v="FMA"/>
    <m/>
    <n v="3"/>
    <n v="0"/>
    <n v="-16777216"/>
    <n v="200"/>
    <n v="2500"/>
  </r>
  <r>
    <x v="12"/>
    <x v="27"/>
    <x v="0"/>
    <x v="0"/>
    <x v="15"/>
    <s v="Extremity Anatomy"/>
    <s v=".All"/>
    <x v="0"/>
    <s v="ExtremityTemplate.xml"/>
    <s v="Left Ulna "/>
    <s v="Active"/>
    <s v="Organs of the Extremities"/>
    <m/>
    <s v="Structure"/>
    <s v="gsal"/>
    <s v="Reviewed"/>
    <n v="23468"/>
    <s v="FMA"/>
    <m/>
    <n v="3"/>
    <n v="0"/>
    <n v="-16777216"/>
    <n v="200"/>
    <n v="2500"/>
  </r>
  <r>
    <x v="12"/>
    <x v="28"/>
    <x v="0"/>
    <x v="0"/>
    <x v="16"/>
    <s v="H&amp;N Anatomy"/>
    <s v=".Head and Neck"/>
    <x v="0"/>
    <s v="HN_Anatomy.xml"/>
    <s v="Mandible"/>
    <s v="Active"/>
    <s v="Organs of the head and neck"/>
    <m/>
    <s v="Structure"/>
    <s v="gsal"/>
    <s v="Reviewed"/>
    <n v="52748"/>
    <s v="FMA"/>
    <m/>
    <n v="3"/>
    <n v="0"/>
    <n v="-16777216"/>
    <n v="200"/>
    <n v="2500"/>
  </r>
  <r>
    <x v="12"/>
    <x v="28"/>
    <x v="0"/>
    <x v="0"/>
    <x v="16"/>
    <s v="H&amp;N 60/30"/>
    <s v=".Head and Neck"/>
    <x v="1"/>
    <s v="HN_60in30.xml"/>
    <s v="Mandible"/>
    <s v="Active"/>
    <s v="Head and Neck VMAT 60 Gy in 30 Fractions"/>
    <m/>
    <s v="Structure"/>
    <s v="gsal"/>
    <s v="Reviewed"/>
    <n v="52748"/>
    <s v="FMA"/>
    <m/>
    <n v="3"/>
    <n v="0"/>
    <n v="-16777216"/>
    <n v="200"/>
    <n v="2500"/>
  </r>
  <r>
    <x v="12"/>
    <x v="28"/>
    <x v="0"/>
    <x v="0"/>
    <x v="16"/>
    <s v="H&amp;N 66/33"/>
    <s v=".Head and Neck"/>
    <x v="1"/>
    <s v="HN_66in33.xml"/>
    <s v="Mandible"/>
    <s v="Active"/>
    <s v="Head and Neck VMAT 66 Gy in 33 Fractions"/>
    <m/>
    <s v="Structure"/>
    <s v="gsal"/>
    <s v="Reviewed"/>
    <n v="52748"/>
    <s v="FMA"/>
    <m/>
    <n v="3"/>
    <n v="0"/>
    <n v="-16777216"/>
    <n v="200"/>
    <n v="2500"/>
  </r>
  <r>
    <x v="12"/>
    <x v="28"/>
    <x v="0"/>
    <x v="0"/>
    <x v="16"/>
    <s v="H&amp;N 70/35"/>
    <s v=".Head and Neck"/>
    <x v="1"/>
    <s v="HN_70in35.xml"/>
    <s v="Mandible"/>
    <s v="Active"/>
    <s v="Head and Neck VMAT 70 Gy in 35 Fractions"/>
    <m/>
    <s v="Structure"/>
    <s v="gsal"/>
    <s v="Reviewed"/>
    <n v="52748"/>
    <s v="FMA"/>
    <m/>
    <n v="3"/>
    <n v="0"/>
    <n v="-16777216"/>
    <n v="200"/>
    <n v="2500"/>
  </r>
  <r>
    <x v="12"/>
    <x v="28"/>
    <x v="0"/>
    <x v="0"/>
    <x v="16"/>
    <s v="H&amp;N VMAT"/>
    <s v=".Head and Neck"/>
    <x v="1"/>
    <s v="HN_VMAT.xml"/>
    <s v="Mandible"/>
    <s v="Active"/>
    <s v="Head and Neck VMAT Unspecified Dose"/>
    <m/>
    <s v="Structure"/>
    <s v="gsal"/>
    <s v="Reviewed"/>
    <n v="52748"/>
    <s v="FMA"/>
    <m/>
    <n v="3"/>
    <n v="0"/>
    <n v="-16777216"/>
    <n v="200"/>
    <n v="2500"/>
  </r>
  <r>
    <x v="12"/>
    <x v="28"/>
    <x v="0"/>
    <x v="0"/>
    <x v="16"/>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2748"/>
    <s v="FMA"/>
    <m/>
    <n v="3"/>
    <n v="0"/>
    <n v="-16777216"/>
    <n v="200"/>
    <n v="2500"/>
  </r>
  <r>
    <x v="12"/>
    <x v="29"/>
    <x v="0"/>
    <x v="0"/>
    <x v="17"/>
    <s v="Extremity Anatomy"/>
    <s v=".All"/>
    <x v="0"/>
    <s v="ExtremityTemplate.xml"/>
    <s v="Right Femur"/>
    <s v="Active"/>
    <s v="Organs of the Extremities"/>
    <m/>
    <s v="Structure"/>
    <s v="gsal"/>
    <s v="Reviewed"/>
    <n v="24474"/>
    <s v="FMA"/>
    <m/>
    <n v="3"/>
    <n v="0"/>
    <n v="-16777216"/>
    <n v="200"/>
    <n v="2500"/>
  </r>
  <r>
    <x v="12"/>
    <x v="30"/>
    <x v="0"/>
    <x v="0"/>
    <x v="18"/>
    <s v="Extremity Anatomy"/>
    <s v=".All"/>
    <x v="0"/>
    <s v="ExtremityTemplate.xml"/>
    <s v="Right Fibula"/>
    <s v="Active"/>
    <s v="Organs of the Extremities"/>
    <m/>
    <s v="Structure"/>
    <s v="gsal"/>
    <s v="Reviewed"/>
    <n v="24480"/>
    <s v="FMA"/>
    <m/>
    <n v="3"/>
    <n v="0"/>
    <n v="-16777216"/>
    <n v="200"/>
    <n v="2500"/>
  </r>
  <r>
    <x v="12"/>
    <x v="31"/>
    <x v="0"/>
    <x v="0"/>
    <x v="19"/>
    <s v="Extremity Anatomy"/>
    <s v=".All"/>
    <x v="0"/>
    <s v="ExtremityTemplate.xml"/>
    <s v="Right Humorous"/>
    <s v="Active"/>
    <s v="Organs of the Extremities"/>
    <m/>
    <s v="Structure"/>
    <s v="gsal"/>
    <s v="Reviewed"/>
    <n v="23130"/>
    <s v="FMA"/>
    <m/>
    <n v="3"/>
    <n v="0"/>
    <n v="-16777216"/>
    <n v="200"/>
    <n v="2500"/>
  </r>
  <r>
    <x v="12"/>
    <x v="32"/>
    <x v="0"/>
    <x v="0"/>
    <x v="20"/>
    <s v="Extremity Anatomy"/>
    <s v=".All"/>
    <x v="0"/>
    <s v="ExtremityTemplate.xml"/>
    <s v="Right Radius"/>
    <s v="Active"/>
    <s v="Organs of the Extremities"/>
    <m/>
    <s v="Structure"/>
    <s v="gsal"/>
    <s v="Reviewed"/>
    <n v="23464"/>
    <s v="FMA"/>
    <m/>
    <n v="3"/>
    <n v="0"/>
    <n v="-16777216"/>
    <n v="200"/>
    <n v="2500"/>
  </r>
  <r>
    <x v="12"/>
    <x v="33"/>
    <x v="0"/>
    <x v="0"/>
    <x v="21"/>
    <s v="Extremity Anatomy"/>
    <s v=".All"/>
    <x v="0"/>
    <s v="ExtremityTemplate.xml"/>
    <s v="Right Tibia "/>
    <s v="Active"/>
    <s v="Organs of the Extremities"/>
    <m/>
    <s v="Structure"/>
    <s v="gsal"/>
    <s v="Reviewed"/>
    <n v="24477"/>
    <s v="FMA"/>
    <m/>
    <n v="3"/>
    <n v="0"/>
    <n v="-16777216"/>
    <n v="200"/>
    <n v="2500"/>
  </r>
  <r>
    <x v="12"/>
    <x v="34"/>
    <x v="0"/>
    <x v="0"/>
    <x v="22"/>
    <s v="Extremity Anatomy"/>
    <s v=".All"/>
    <x v="0"/>
    <s v="ExtremityTemplate.xml"/>
    <s v="Right Ulna"/>
    <s v="Active"/>
    <s v="Organs of the Extremities"/>
    <m/>
    <s v="Structure"/>
    <s v="gsal"/>
    <s v="Reviewed"/>
    <n v="23467"/>
    <s v="FMA"/>
    <m/>
    <n v="3"/>
    <n v="0"/>
    <n v="-16777216"/>
    <n v="200"/>
    <n v="2500"/>
  </r>
  <r>
    <x v="12"/>
    <x v="35"/>
    <x v="0"/>
    <x v="0"/>
    <x v="23"/>
    <s v="Chest Anatomy"/>
    <s v=".Lung"/>
    <x v="0"/>
    <s v="Chest.xml"/>
    <s v="Ribs"/>
    <s v="Active"/>
    <s v="Organs of the chest"/>
    <m/>
    <s v="Structure"/>
    <s v="gsal"/>
    <s v="Reviewed"/>
    <n v="71331"/>
    <s v="FMA"/>
    <m/>
    <n v="3"/>
    <n v="0"/>
    <n v="-16777216"/>
    <n v="200"/>
    <n v="2500"/>
  </r>
  <r>
    <x v="12"/>
    <x v="35"/>
    <x v="0"/>
    <x v="0"/>
    <x v="23"/>
    <s v="LUNG - LUSTRE"/>
    <s v=".Lung"/>
    <x v="2"/>
    <s v="LUNG - LUSTRE.xml"/>
    <s v="RIBS"/>
    <s v="Active"/>
    <s v="Strucutres for LUSTRE - OCOG protocol for LUNG SABR (48Gy/4, 60Gy/8) and Non-SABR (60Gy/15)"/>
    <m/>
    <s v="Structure"/>
    <s v="cjos"/>
    <s v="Reviewed"/>
    <n v="71331"/>
    <s v="FMA"/>
    <m/>
    <n v="3"/>
    <n v="0"/>
    <n v="-16777216"/>
    <n v="200"/>
    <n v="2500"/>
  </r>
  <r>
    <x v="13"/>
    <x v="36"/>
    <x v="2"/>
    <x v="3"/>
    <x v="24"/>
    <s v="Gyne VMAT"/>
    <s v=".Gyn"/>
    <x v="1"/>
    <s v="Gyne_VMAT.xml"/>
    <s v="opt Bowel Space"/>
    <s v="Active"/>
    <s v="Gyne VMAT"/>
    <s v="post op uterus/cervix"/>
    <s v="Structure"/>
    <s v="gsal"/>
    <s v="Reviewed"/>
    <n v="7199"/>
    <s v="FMA"/>
    <m/>
    <n v="3"/>
    <n v="1"/>
    <n v="-16777216"/>
    <s v="Missing"/>
    <s v="Missing"/>
  </r>
  <r>
    <x v="13"/>
    <x v="37"/>
    <x v="0"/>
    <x v="0"/>
    <x v="24"/>
    <s v="Abdomen Anatomy"/>
    <s v=".All"/>
    <x v="0"/>
    <s v="Abdomen.xml"/>
    <s v="Bowel Space"/>
    <s v="Active"/>
    <s v="Organs of the abdomen"/>
    <m/>
    <s v="Structure"/>
    <s v="gsal"/>
    <s v="Reviewed"/>
    <n v="7199"/>
    <s v="FMA"/>
    <m/>
    <n v="3"/>
    <n v="0"/>
    <n v="-16777216"/>
    <s v="Missing"/>
    <s v="Missing"/>
  </r>
  <r>
    <x v="13"/>
    <x v="38"/>
    <x v="0"/>
    <x v="0"/>
    <x v="24"/>
    <s v="Pelvis Anatomy"/>
    <s v=".All"/>
    <x v="0"/>
    <s v="Pelvis_Anatomy.xml"/>
    <s v="Intestinal Space"/>
    <s v="Active"/>
    <s v="Organs of the Pelvis Gender Neutral"/>
    <m/>
    <s v="Structure"/>
    <s v="gsal"/>
    <s v="Reviewed"/>
    <n v="7199"/>
    <s v="FMA"/>
    <m/>
    <n v="3"/>
    <n v="0"/>
    <n v="-16777216"/>
    <s v="Missing"/>
    <s v="Missing"/>
  </r>
  <r>
    <x v="13"/>
    <x v="39"/>
    <x v="0"/>
    <x v="0"/>
    <x v="24"/>
    <s v="Bladder 1 Phase"/>
    <s v=".Bladder"/>
    <x v="1"/>
    <s v="Bladder_1_Phase.xml"/>
    <s v="Mesetary surrounding intestines"/>
    <s v="Active"/>
    <s v="Bladder Single Phase for VMAT"/>
    <m/>
    <s v="Structure"/>
    <s v="gsal"/>
    <s v="Reviewed"/>
    <n v="7199"/>
    <s v="FMA"/>
    <m/>
    <n v="3"/>
    <n v="0"/>
    <n v="-16777216"/>
    <s v="Missing"/>
    <s v="Missing"/>
  </r>
  <r>
    <x v="13"/>
    <x v="39"/>
    <x v="0"/>
    <x v="0"/>
    <x v="24"/>
    <s v="Bladder Two Phase"/>
    <s v=".Bladder"/>
    <x v="1"/>
    <s v="Bladder_2_Phase.xml"/>
    <s v="Mesetary surrounding intestines"/>
    <s v="Active"/>
    <s v="Bladder Two Phase for VMAT"/>
    <m/>
    <s v="Structure"/>
    <s v="gsal"/>
    <s v="Reviewed"/>
    <n v="7199"/>
    <s v="FMA"/>
    <m/>
    <n v="3"/>
    <n v="0"/>
    <n v="-16777216"/>
    <s v="Missing"/>
    <s v="Missing"/>
  </r>
  <r>
    <x v="13"/>
    <x v="37"/>
    <x v="0"/>
    <x v="0"/>
    <x v="24"/>
    <s v="Gyne VMAT"/>
    <s v=".Gyn"/>
    <x v="1"/>
    <s v="Gyne_VMAT.xml"/>
    <s v="Intestinal Space"/>
    <s v="Active"/>
    <s v="Gyne VMAT"/>
    <s v="post op uterus/cervix"/>
    <s v="Structure"/>
    <s v="gsal"/>
    <s v="Reviewed"/>
    <n v="7199"/>
    <s v="FMA"/>
    <m/>
    <n v="3"/>
    <n v="0"/>
    <n v="-16777216"/>
    <s v="Missing"/>
    <s v="Missing"/>
  </r>
  <r>
    <x v="13"/>
    <x v="40"/>
    <x v="0"/>
    <x v="0"/>
    <x v="24"/>
    <s v="GU001 BLADDER"/>
    <s v=".Bladder"/>
    <x v="2"/>
    <s v="GU001 BLADDER.xml"/>
    <s v="BowelSpace"/>
    <s v="Active"/>
    <m/>
    <m/>
    <s v="Structure"/>
    <s v="cjos"/>
    <s v="Reviewed"/>
    <n v="7199"/>
    <s v="FMA"/>
    <m/>
    <n v="3"/>
    <n v="0"/>
    <n v="-16777216"/>
    <s v="Missing"/>
    <s v="Missing"/>
  </r>
  <r>
    <x v="13"/>
    <x v="41"/>
    <x v="0"/>
    <x v="0"/>
    <x v="24"/>
    <s v="GU001 BLADDER"/>
    <s v=".Bladder"/>
    <x v="2"/>
    <s v="GU001 BLADDER.xml"/>
    <s v="optBowelSpace"/>
    <s v="Active"/>
    <m/>
    <m/>
    <s v="Structure"/>
    <s v="cjos"/>
    <s v="Reviewed"/>
    <n v="7199"/>
    <s v="FMA"/>
    <m/>
    <n v="3"/>
    <n v="0"/>
    <n v="-16777216"/>
    <s v="Missing"/>
    <s v="Missing"/>
  </r>
  <r>
    <x v="14"/>
    <x v="42"/>
    <x v="2"/>
    <x v="3"/>
    <x v="25"/>
    <s v="CNS"/>
    <s v=".CNS"/>
    <x v="4"/>
    <s v="CNS_Template.xml"/>
    <s v="Brain Stem PRV 5mm"/>
    <s v="Active"/>
    <s v="CNS"/>
    <m/>
    <s v="Structure"/>
    <s v="gsal"/>
    <s v="Reviewed"/>
    <s v="PRV"/>
    <s v="99VMS_STRUCTCODE"/>
    <m/>
    <n v="3"/>
    <n v="0"/>
    <n v="-16777216"/>
    <s v="Missing"/>
    <s v="Missing"/>
  </r>
  <r>
    <x v="14"/>
    <x v="42"/>
    <x v="2"/>
    <x v="3"/>
    <x v="25"/>
    <s v="FSRT"/>
    <s v=".CNS"/>
    <x v="1"/>
    <s v="FSRT_Template.xml"/>
    <s v="Brain Stem PRV 5mm"/>
    <s v="Active"/>
    <m/>
    <m/>
    <s v="Structure"/>
    <s v="gsal"/>
    <s v="Reviewed"/>
    <s v="PRV"/>
    <s v="99VMS_STRUCTCODE"/>
    <m/>
    <n v="3"/>
    <n v="0"/>
    <n v="-16777216"/>
    <s v="Missing"/>
    <s v="Missing"/>
  </r>
  <r>
    <x v="14"/>
    <x v="43"/>
    <x v="2"/>
    <x v="3"/>
    <x v="25"/>
    <s v="H&amp;N 60/30"/>
    <s v=".Head and Neck"/>
    <x v="1"/>
    <s v="HN_60in30.xml"/>
    <s v="Brain Stem PRV 5mm"/>
    <s v="Active"/>
    <s v="Head and Neck VMAT 60 Gy in 30 Fractions"/>
    <m/>
    <s v="Structure"/>
    <s v="gsal"/>
    <s v="Reviewed"/>
    <s v="PRV"/>
    <s v="99VMS_STRUCTCODE"/>
    <m/>
    <n v="3"/>
    <n v="0"/>
    <n v="-16777216"/>
    <s v="Missing"/>
    <s v="Missing"/>
  </r>
  <r>
    <x v="14"/>
    <x v="42"/>
    <x v="2"/>
    <x v="3"/>
    <x v="25"/>
    <s v="H&amp;N 66/33"/>
    <s v=".Head and Neck"/>
    <x v="1"/>
    <s v="HN_66in33.xml"/>
    <s v="Brain Stem PRV 5mm"/>
    <s v="Active"/>
    <s v="Head and Neck VMAT 66 Gy in 33 Fractions"/>
    <m/>
    <s v="Structure"/>
    <s v="gsal"/>
    <s v="Reviewed"/>
    <s v="PRV"/>
    <s v="99VMS_STRUCTCODE"/>
    <m/>
    <n v="3"/>
    <n v="0"/>
    <n v="-16777216"/>
    <s v="Missing"/>
    <s v="Missing"/>
  </r>
  <r>
    <x v="14"/>
    <x v="44"/>
    <x v="2"/>
    <x v="3"/>
    <x v="25"/>
    <s v="H&amp;N 70/35"/>
    <s v=".Head and Neck"/>
    <x v="1"/>
    <s v="HN_70in35.xml"/>
    <s v="Brain Stem PRV 5mm"/>
    <s v="Active"/>
    <s v="Head and Neck VMAT 70 Gy in 35 Fractions"/>
    <m/>
    <s v="Structure"/>
    <s v="gsal"/>
    <s v="Reviewed"/>
    <s v="PRV"/>
    <s v="99VMS_STRUCTCODE"/>
    <m/>
    <n v="3"/>
    <n v="0"/>
    <n v="-16777216"/>
    <s v="Missing"/>
    <s v="Missing"/>
  </r>
  <r>
    <x v="14"/>
    <x v="44"/>
    <x v="2"/>
    <x v="3"/>
    <x v="25"/>
    <s v="H&amp;N VMAT"/>
    <s v=".Head and Neck"/>
    <x v="1"/>
    <s v="HN_VMAT.xml"/>
    <s v="Brain Stem PRV 5mm"/>
    <s v="Active"/>
    <s v="Head and Neck VMAT Unspecified Dose"/>
    <m/>
    <s v="Structure"/>
    <s v="gsal"/>
    <s v="Reviewed"/>
    <s v="PRV"/>
    <s v="99VMS_STRUCTCODE"/>
    <m/>
    <n v="3"/>
    <n v="0"/>
    <n v="-16777216"/>
    <s v="Missing"/>
    <s v="Missing"/>
  </r>
  <r>
    <x v="14"/>
    <x v="42"/>
    <x v="2"/>
    <x v="3"/>
    <x v="25"/>
    <s v="CE8-Brain"/>
    <s v=".CNS"/>
    <x v="2"/>
    <s v="CE8-Brain.xml"/>
    <s v="Brain Stem PRV 5mm"/>
    <s v="Active"/>
    <s v="Structures fo CE8-Brain"/>
    <m/>
    <s v="Structure"/>
    <s v="cjos"/>
    <s v="Reviewed"/>
    <s v="PRV"/>
    <s v="99VMS_STRUCTCODE"/>
    <m/>
    <n v="3"/>
    <n v="0"/>
    <n v="-16777216"/>
    <s v="Missing"/>
    <s v="Missing"/>
  </r>
  <r>
    <x v="14"/>
    <x v="45"/>
    <x v="2"/>
    <x v="3"/>
    <x v="25"/>
    <s v="HN002_H+N"/>
    <s v="OROP - oropharynx"/>
    <x v="2"/>
    <s v="HN002_HN.xml"/>
    <s v="PRV3mm"/>
    <s v="Active"/>
    <s v="Structure nomenclatures as required in NRG HN002 Clinical Trial for patients with p16 positive advanced oropharyngeal cancer. (Some of the contours are mainly for CCSEO dosimetry purposes and not required by the trial)"/>
    <m/>
    <s v="Structure"/>
    <s v="cjos"/>
    <s v="Reviewed"/>
    <s v="PRV"/>
    <s v="99VMS_STRUCTCODE"/>
    <m/>
    <n v="3"/>
    <n v="0"/>
    <n v="-16777216"/>
    <s v="Missing"/>
    <s v="Missing"/>
  </r>
  <r>
    <x v="15"/>
    <x v="46"/>
    <x v="0"/>
    <x v="0"/>
    <x v="26"/>
    <s v="CNS"/>
    <s v=".CNS"/>
    <x v="4"/>
    <s v="CNS_Template.xml"/>
    <s v="Brain"/>
    <s v="Active"/>
    <s v="CNS"/>
    <m/>
    <s v="Structure"/>
    <s v="gsal"/>
    <s v="Reviewed"/>
    <n v="50801"/>
    <s v="FMA"/>
    <m/>
    <n v="3"/>
    <n v="0"/>
    <n v="-16777216"/>
    <n v="10"/>
    <n v="50"/>
  </r>
  <r>
    <x v="15"/>
    <x v="46"/>
    <x v="0"/>
    <x v="0"/>
    <x v="26"/>
    <s v="HDR Head Surface Mould"/>
    <s v=".Skin"/>
    <x v="5"/>
    <s v="HDR_Head_Surface_Mould.xml"/>
    <s v="Brain"/>
    <s v="Active"/>
    <s v="For brachytherapy surface moulds on the head"/>
    <m/>
    <s v="Structure"/>
    <s v="gsal"/>
    <s v="Reviewed"/>
    <n v="50801"/>
    <s v="FMA"/>
    <m/>
    <n v="3"/>
    <n v="0"/>
    <n v="-16777216"/>
    <n v="10"/>
    <n v="50"/>
  </r>
  <r>
    <x v="15"/>
    <x v="46"/>
    <x v="0"/>
    <x v="0"/>
    <x v="26"/>
    <s v="Brain Anatomy"/>
    <s v=".CNS"/>
    <x v="0"/>
    <s v="Brain_Anatomy.xml"/>
    <s v="Brain"/>
    <s v="Active"/>
    <s v="Organs of the brain"/>
    <m/>
    <s v="Structure"/>
    <s v="gsal"/>
    <s v="Reviewed"/>
    <n v="50801"/>
    <s v="FMA"/>
    <m/>
    <n v="3"/>
    <n v="0"/>
    <n v="-16777216"/>
    <n v="10"/>
    <n v="50"/>
  </r>
  <r>
    <x v="15"/>
    <x v="46"/>
    <x v="0"/>
    <x v="0"/>
    <x v="26"/>
    <s v="FSRT"/>
    <s v=".CNS"/>
    <x v="1"/>
    <s v="FSRT_Template.xml"/>
    <s v="Brain"/>
    <s v="Active"/>
    <m/>
    <m/>
    <s v="Structure"/>
    <s v="gsal"/>
    <s v="Reviewed"/>
    <n v="50801"/>
    <s v="FMA"/>
    <m/>
    <n v="3"/>
    <n v="0"/>
    <n v="-16777216"/>
    <n v="10"/>
    <n v="50"/>
  </r>
  <r>
    <x v="15"/>
    <x v="46"/>
    <x v="0"/>
    <x v="0"/>
    <x v="26"/>
    <s v="H&amp;N 60/30"/>
    <s v=".Head and Neck"/>
    <x v="1"/>
    <s v="HN_60in30.xml"/>
    <s v="Brain"/>
    <s v="Active"/>
    <s v="Head and Neck VMAT 60 Gy in 30 Fractions"/>
    <m/>
    <s v="Structure"/>
    <s v="gsal"/>
    <s v="Reviewed"/>
    <n v="50801"/>
    <s v="FMA"/>
    <m/>
    <n v="3"/>
    <n v="0"/>
    <n v="-16777216"/>
    <n v="10"/>
    <n v="50"/>
  </r>
  <r>
    <x v="15"/>
    <x v="46"/>
    <x v="0"/>
    <x v="0"/>
    <x v="26"/>
    <s v="H&amp;N 66/33"/>
    <s v=".Head and Neck"/>
    <x v="1"/>
    <s v="HN_66in33.xml"/>
    <s v="Brain"/>
    <s v="Active"/>
    <s v="Head and Neck VMAT 66 Gy in 33 Fractions"/>
    <m/>
    <s v="Structure"/>
    <s v="gsal"/>
    <s v="Reviewed"/>
    <n v="50801"/>
    <s v="FMA"/>
    <m/>
    <n v="3"/>
    <n v="0"/>
    <n v="-16777216"/>
    <n v="10"/>
    <n v="50"/>
  </r>
  <r>
    <x v="15"/>
    <x v="46"/>
    <x v="0"/>
    <x v="0"/>
    <x v="26"/>
    <s v="H&amp;N 70/35"/>
    <s v=".Head and Neck"/>
    <x v="1"/>
    <s v="HN_70in35.xml"/>
    <s v="Brain"/>
    <s v="Active"/>
    <s v="Head and Neck VMAT 70 Gy in 35 Fractions"/>
    <m/>
    <s v="Structure"/>
    <s v="gsal"/>
    <s v="Reviewed"/>
    <n v="50801"/>
    <s v="FMA"/>
    <m/>
    <n v="3"/>
    <n v="0"/>
    <n v="-16777216"/>
    <n v="10"/>
    <n v="50"/>
  </r>
  <r>
    <x v="15"/>
    <x v="46"/>
    <x v="0"/>
    <x v="0"/>
    <x v="26"/>
    <s v="H&amp;N VMAT"/>
    <s v=".Head and Neck"/>
    <x v="1"/>
    <s v="HN_VMAT.xml"/>
    <s v="Brain"/>
    <s v="Active"/>
    <s v="Head and Neck VMAT Unspecified Dose"/>
    <m/>
    <s v="Structure"/>
    <s v="gsal"/>
    <s v="Reviewed"/>
    <n v="50801"/>
    <s v="FMA"/>
    <m/>
    <n v="3"/>
    <n v="0"/>
    <n v="-16777216"/>
    <n v="10"/>
    <n v="50"/>
  </r>
  <r>
    <x v="15"/>
    <x v="46"/>
    <x v="0"/>
    <x v="0"/>
    <x v="26"/>
    <s v="CC003_PCI Brain"/>
    <s v=".CNS"/>
    <x v="2"/>
    <s v="CC003_PCI Brain.xml"/>
    <s v="Brain"/>
    <s v="Active"/>
    <s v="NRG-CC003:  RANDOMIZED PHASE II/III TRIAL OF PROPHYLACTIC CRANIAL IRRADIATION WITH OR WITHOUT HIPPOCAMPAL AVOIDANCE FOR SMALL CELL LUNG CANCER"/>
    <s v="SCLC PCI Brain"/>
    <s v="Structure"/>
    <s v="cjos"/>
    <s v="Reviewed"/>
    <n v="50801"/>
    <s v="FMA"/>
    <m/>
    <n v="3"/>
    <n v="0"/>
    <n v="-16777216"/>
    <n v="10"/>
    <n v="50"/>
  </r>
  <r>
    <x v="15"/>
    <x v="46"/>
    <x v="0"/>
    <x v="0"/>
    <x v="26"/>
    <s v="CE8-Brain"/>
    <s v=".CNS"/>
    <x v="2"/>
    <s v="CE8-Brain.xml"/>
    <s v="Brain"/>
    <s v="Active"/>
    <s v="Structures fo CE8-Brain"/>
    <m/>
    <s v="Structure"/>
    <s v="cjos"/>
    <s v="Reviewed"/>
    <n v="50801"/>
    <s v="FMA"/>
    <m/>
    <n v="3"/>
    <n v="0"/>
    <n v="-16777216"/>
    <n v="10"/>
    <n v="50"/>
  </r>
  <r>
    <x v="15"/>
    <x v="47"/>
    <x v="0"/>
    <x v="0"/>
    <x v="26"/>
    <s v="CE8-Brain"/>
    <s v=".CNS"/>
    <x v="2"/>
    <s v="CE8-Brain.xml"/>
    <s v="Contralateral Brain"/>
    <s v="Active"/>
    <s v="Structures fo CE8-Brain"/>
    <m/>
    <s v="Structure"/>
    <s v="cjos"/>
    <s v="Reviewed"/>
    <n v="50801"/>
    <s v="FMA"/>
    <m/>
    <n v="3"/>
    <n v="0"/>
    <n v="-16777216"/>
    <n v="10"/>
    <n v="50"/>
  </r>
  <r>
    <x v="15"/>
    <x v="46"/>
    <x v="0"/>
    <x v="0"/>
    <x v="26"/>
    <s v="HN002_H+N"/>
    <s v="OROP - oropharynx"/>
    <x v="2"/>
    <s v="HN002_HN.xml"/>
    <s v="Brain"/>
    <s v="Active"/>
    <s v="Structure nomenclatures as required in NRG HN002 Clinical Trial for patients with p16 positive advanced oropharyngeal cancer. (Some of the contours are mainly for CCSEO dosimetry purposes and not required by the trial)"/>
    <m/>
    <s v="Structure"/>
    <s v="cjos"/>
    <s v="Reviewed"/>
    <n v="50801"/>
    <s v="FMA"/>
    <m/>
    <n v="3"/>
    <n v="0"/>
    <n v="-16777216"/>
    <n v="10"/>
    <n v="50"/>
  </r>
  <r>
    <x v="16"/>
    <x v="48"/>
    <x v="2"/>
    <x v="3"/>
    <x v="27"/>
    <s v="CNS"/>
    <s v=".CNS"/>
    <x v="4"/>
    <s v="CNS_Template.xml"/>
    <s v="Brain for Optimizer"/>
    <s v="Active"/>
    <s v="CNS"/>
    <m/>
    <s v="Structure"/>
    <s v="gsal"/>
    <s v="Reviewed"/>
    <s v="brain-ptvs"/>
    <s v="99VMS_STRUCTCODE"/>
    <m/>
    <n v="3"/>
    <n v="1"/>
    <n v="-16777216"/>
    <s v="Missing"/>
    <s v="Missing"/>
  </r>
  <r>
    <x v="16"/>
    <x v="48"/>
    <x v="2"/>
    <x v="3"/>
    <x v="27"/>
    <s v="FSRT"/>
    <s v=".CNS"/>
    <x v="1"/>
    <s v="FSRT_Template.xml"/>
    <s v="Brain for optimizer"/>
    <s v="Active"/>
    <m/>
    <m/>
    <s v="Structure"/>
    <s v="gsal"/>
    <s v="Reviewed"/>
    <s v="brain-ptvs"/>
    <s v="99VMS_STRUCTCODE"/>
    <m/>
    <n v="3"/>
    <n v="1"/>
    <n v="-16777216"/>
    <s v="Missing"/>
    <s v="Missing"/>
  </r>
  <r>
    <x v="16"/>
    <x v="49"/>
    <x v="2"/>
    <x v="3"/>
    <x v="27"/>
    <s v="Booleans"/>
    <s v=".All"/>
    <x v="3"/>
    <s v="Artifact Template.xml"/>
    <s v="Brain sub PTVs"/>
    <s v="Active"/>
    <s v="Specialty volumes formed by Boolean operations"/>
    <m/>
    <s v="Structure"/>
    <s v="gsal"/>
    <s v="Reviewed"/>
    <s v="brain-ptvs"/>
    <s v="99VMS_STRUCTCODE"/>
    <m/>
    <n v="3"/>
    <n v="1"/>
    <n v="-16777216"/>
    <s v="Missing"/>
    <s v="Missing"/>
  </r>
  <r>
    <x v="16"/>
    <x v="50"/>
    <x v="2"/>
    <x v="3"/>
    <x v="27"/>
    <s v="CE8-Brain"/>
    <s v=".CNS"/>
    <x v="2"/>
    <s v="CE8-Brain.xml"/>
    <s v="Brain-PTV"/>
    <s v="Active"/>
    <s v="Structures fo CE8-Brain"/>
    <m/>
    <s v="Structure"/>
    <s v="cjos"/>
    <s v="Reviewed"/>
    <s v="brain-ptvs"/>
    <s v="99VMS_STRUCTCODE"/>
    <m/>
    <n v="3"/>
    <n v="1"/>
    <n v="-16777216"/>
    <s v="Missing"/>
    <s v="Missing"/>
  </r>
  <r>
    <x v="17"/>
    <x v="51"/>
    <x v="0"/>
    <x v="0"/>
    <x v="28"/>
    <s v="CNS"/>
    <s v=".CNS"/>
    <x v="4"/>
    <s v="CNS_Template.xml"/>
    <s v="Brain Stem"/>
    <s v="Active"/>
    <s v="CNS"/>
    <m/>
    <s v="Structure"/>
    <s v="gsal"/>
    <s v="Reviewed"/>
    <n v="79876"/>
    <s v="FMA"/>
    <m/>
    <n v="3"/>
    <n v="0"/>
    <n v="-16777216"/>
    <s v="Missing"/>
    <s v="Missing"/>
  </r>
  <r>
    <x v="17"/>
    <x v="51"/>
    <x v="0"/>
    <x v="0"/>
    <x v="28"/>
    <s v="Brain Anatomy"/>
    <s v=".CNS"/>
    <x v="0"/>
    <s v="Brain_Anatomy.xml"/>
    <s v="Brain Stem"/>
    <s v="Active"/>
    <s v="Organs of the brain"/>
    <m/>
    <s v="Structure"/>
    <s v="gsal"/>
    <s v="Reviewed"/>
    <n v="79876"/>
    <s v="FMA"/>
    <m/>
    <n v="3"/>
    <n v="0"/>
    <n v="-16777216"/>
    <s v="Missing"/>
    <s v="Missing"/>
  </r>
  <r>
    <x v="17"/>
    <x v="51"/>
    <x v="0"/>
    <x v="0"/>
    <x v="28"/>
    <s v="FSRT"/>
    <s v=".CNS"/>
    <x v="1"/>
    <s v="FSRT_Template.xml"/>
    <s v="Brain Stem"/>
    <s v="Active"/>
    <m/>
    <m/>
    <s v="Structure"/>
    <s v="gsal"/>
    <s v="Reviewed"/>
    <n v="79876"/>
    <s v="FMA"/>
    <m/>
    <n v="3"/>
    <n v="0"/>
    <n v="-16777216"/>
    <s v="Missing"/>
    <s v="Missing"/>
  </r>
  <r>
    <x v="17"/>
    <x v="51"/>
    <x v="0"/>
    <x v="0"/>
    <x v="28"/>
    <s v="H&amp;N 60/30"/>
    <s v=".Head and Neck"/>
    <x v="1"/>
    <s v="HN_60in30.xml"/>
    <s v="Brain Stem"/>
    <s v="Active"/>
    <s v="Head and Neck VMAT 60 Gy in 30 Fractions"/>
    <m/>
    <s v="Structure"/>
    <s v="gsal"/>
    <s v="Reviewed"/>
    <n v="79876"/>
    <s v="FMA"/>
    <m/>
    <n v="3"/>
    <n v="0"/>
    <n v="-16777216"/>
    <s v="Missing"/>
    <s v="Missing"/>
  </r>
  <r>
    <x v="17"/>
    <x v="51"/>
    <x v="0"/>
    <x v="0"/>
    <x v="28"/>
    <s v="H&amp;N 66/33"/>
    <s v=".Head and Neck"/>
    <x v="1"/>
    <s v="HN_66in33.xml"/>
    <s v="Brain Stem"/>
    <s v="Active"/>
    <s v="Head and Neck VMAT 66 Gy in 33 Fractions"/>
    <m/>
    <s v="Structure"/>
    <s v="gsal"/>
    <s v="Reviewed"/>
    <n v="79876"/>
    <s v="FMA"/>
    <m/>
    <n v="3"/>
    <n v="0"/>
    <n v="-16777216"/>
    <s v="Missing"/>
    <s v="Missing"/>
  </r>
  <r>
    <x v="17"/>
    <x v="51"/>
    <x v="0"/>
    <x v="0"/>
    <x v="28"/>
    <s v="H&amp;N 70/35"/>
    <s v=".Head and Neck"/>
    <x v="1"/>
    <s v="HN_70in35.xml"/>
    <s v="Brain Stem"/>
    <s v="Active"/>
    <s v="Head and Neck VMAT 70 Gy in 35 Fractions"/>
    <m/>
    <s v="Structure"/>
    <s v="gsal"/>
    <s v="Reviewed"/>
    <n v="79876"/>
    <s v="FMA"/>
    <m/>
    <n v="3"/>
    <n v="0"/>
    <n v="-16777216"/>
    <s v="Missing"/>
    <s v="Missing"/>
  </r>
  <r>
    <x v="17"/>
    <x v="51"/>
    <x v="0"/>
    <x v="0"/>
    <x v="28"/>
    <s v="H&amp;N VMAT"/>
    <s v=".Head and Neck"/>
    <x v="1"/>
    <s v="HN_VMAT.xml"/>
    <s v="Brain Stem"/>
    <s v="Active"/>
    <s v="Head and Neck VMAT Unspecified Dose"/>
    <m/>
    <s v="Structure"/>
    <s v="gsal"/>
    <s v="Reviewed"/>
    <n v="79876"/>
    <s v="FMA"/>
    <m/>
    <n v="3"/>
    <n v="0"/>
    <n v="-16777216"/>
    <s v="Missing"/>
    <s v="Missing"/>
  </r>
  <r>
    <x v="17"/>
    <x v="51"/>
    <x v="0"/>
    <x v="0"/>
    <x v="28"/>
    <s v="CC003_PCI Brain"/>
    <s v=".CNS"/>
    <x v="2"/>
    <s v="CC003_PCI Brain.xml"/>
    <s v="BrainStem"/>
    <s v="Active"/>
    <s v="NRG-CC003:  RANDOMIZED PHASE II/III TRIAL OF PROPHYLACTIC CRANIAL IRRADIATION WITH OR WITHOUT HIPPOCAMPAL AVOIDANCE FOR SMALL CELL LUNG CANCER"/>
    <s v="SCLC PCI Brain"/>
    <s v="Structure"/>
    <s v="cjos"/>
    <s v="Reviewed"/>
    <n v="79876"/>
    <s v="FMA"/>
    <m/>
    <n v="3"/>
    <n v="0"/>
    <n v="-16777216"/>
    <s v="Missing"/>
    <s v="Missing"/>
  </r>
  <r>
    <x v="17"/>
    <x v="51"/>
    <x v="0"/>
    <x v="0"/>
    <x v="28"/>
    <s v="CE8-Brain"/>
    <s v=".CNS"/>
    <x v="2"/>
    <s v="CE8-Brain.xml"/>
    <s v="Brain Stem"/>
    <s v="Active"/>
    <s v="Structures fo CE8-Brain"/>
    <m/>
    <s v="Structure"/>
    <s v="cjos"/>
    <s v="Reviewed"/>
    <n v="79876"/>
    <s v="FMA"/>
    <m/>
    <n v="3"/>
    <n v="0"/>
    <n v="-16777216"/>
    <s v="Missing"/>
    <s v="Missing"/>
  </r>
  <r>
    <x v="17"/>
    <x v="51"/>
    <x v="0"/>
    <x v="0"/>
    <x v="28"/>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79876"/>
    <s v="FMA"/>
    <m/>
    <n v="3"/>
    <n v="0"/>
    <n v="-16777216"/>
    <s v="Missing"/>
    <s v="Missing"/>
  </r>
  <r>
    <x v="18"/>
    <x v="52"/>
    <x v="2"/>
    <x v="3"/>
    <x v="28"/>
    <s v="CNS"/>
    <s v=".CNS"/>
    <x v="4"/>
    <s v="CNS_Template.xml"/>
    <s v="Brain  Stem for Optimizer"/>
    <s v="Active"/>
    <s v="CNS"/>
    <m/>
    <s v="Structure"/>
    <s v="gsal"/>
    <s v="Reviewed"/>
    <n v="79876"/>
    <s v="FMA"/>
    <m/>
    <n v="3"/>
    <n v="1"/>
    <n v="-16777216"/>
    <s v="Missing"/>
    <s v="Missing"/>
  </r>
  <r>
    <x v="18"/>
    <x v="52"/>
    <x v="2"/>
    <x v="3"/>
    <x v="28"/>
    <s v="FSRT"/>
    <s v=".CNS"/>
    <x v="1"/>
    <s v="FSRT_Template.xml"/>
    <s v="Brain Stem for optimizer"/>
    <s v="Active"/>
    <m/>
    <m/>
    <s v="Structure"/>
    <s v="gsal"/>
    <s v="Reviewed"/>
    <n v="79876"/>
    <s v="FMA"/>
    <m/>
    <n v="3"/>
    <n v="1"/>
    <n v="-16777216"/>
    <s v="Missing"/>
    <s v="Missing"/>
  </r>
  <r>
    <x v="18"/>
    <x v="52"/>
    <x v="2"/>
    <x v="3"/>
    <x v="28"/>
    <s v="CE8-Brain"/>
    <s v=".CNS"/>
    <x v="2"/>
    <s v="CE8-Brain.xml"/>
    <s v="Brain  Stem for Optimizer"/>
    <s v="Active"/>
    <s v="Structures fo CE8-Brain"/>
    <m/>
    <s v="Structure"/>
    <s v="cjos"/>
    <s v="Reviewed"/>
    <n v="79876"/>
    <s v="FMA"/>
    <m/>
    <n v="3"/>
    <n v="1"/>
    <n v="-16777216"/>
    <s v="Missing"/>
    <s v="Missing"/>
  </r>
  <r>
    <x v="19"/>
    <x v="53"/>
    <x v="0"/>
    <x v="0"/>
    <x v="29"/>
    <s v="Breast"/>
    <s v=".Breast"/>
    <x v="1"/>
    <s v="BreastTemplate.xml"/>
    <s v="Left Female Breast"/>
    <s v="Active"/>
    <s v="Breast"/>
    <m/>
    <s v="Structure"/>
    <s v="gsal"/>
    <s v="Reviewed"/>
    <n v="19910"/>
    <s v="FMA"/>
    <m/>
    <n v="3"/>
    <n v="0"/>
    <n v="-16777216"/>
    <s v="Missing"/>
    <s v="Missing"/>
  </r>
  <r>
    <x v="20"/>
    <x v="54"/>
    <x v="0"/>
    <x v="0"/>
    <x v="30"/>
    <s v="Breast"/>
    <s v=".Breast"/>
    <x v="1"/>
    <s v="BreastTemplate.xml"/>
    <s v="Right Female Breast"/>
    <s v="Active"/>
    <s v="Breast"/>
    <m/>
    <s v="Structure"/>
    <s v="gsal"/>
    <s v="Reviewed"/>
    <n v="19908"/>
    <s v="FMA"/>
    <m/>
    <n v="3"/>
    <n v="0"/>
    <n v="-16777216"/>
    <s v="Missing"/>
    <s v="Missing"/>
  </r>
  <r>
    <x v="21"/>
    <x v="55"/>
    <x v="0"/>
    <x v="0"/>
    <x v="31"/>
    <s v="Chest Anatomy"/>
    <s v=".Lung"/>
    <x v="0"/>
    <s v="Chest.xml"/>
    <s v="Proximal Bronchial Tree"/>
    <s v="Active"/>
    <s v="Organs of the chest"/>
    <m/>
    <s v="Structure"/>
    <s v="gsal"/>
    <s v="Reviewed"/>
    <n v="26660"/>
    <s v="FMA"/>
    <m/>
    <n v="3"/>
    <n v="0"/>
    <n v="-16777216"/>
    <s v="Missing"/>
    <s v="Missing"/>
  </r>
  <r>
    <x v="21"/>
    <x v="55"/>
    <x v="0"/>
    <x v="0"/>
    <x v="31"/>
    <s v="Lung SBRT"/>
    <s v=".Lung"/>
    <x v="1"/>
    <s v="Lung SBRT.xml"/>
    <s v="Proximal Bronchial Tree"/>
    <s v="Active"/>
    <s v="Lung SBRT all prescriptions"/>
    <m/>
    <s v="Structure"/>
    <s v="gsal"/>
    <s v="Reviewed"/>
    <n v="26660"/>
    <s v="FMA"/>
    <m/>
    <n v="3"/>
    <n v="0"/>
    <n v="-16777216"/>
    <s v="Missing"/>
    <s v="Missing"/>
  </r>
  <r>
    <x v="21"/>
    <x v="56"/>
    <x v="0"/>
    <x v="0"/>
    <x v="31"/>
    <s v="PMH PET BOOST"/>
    <s v=".Lung"/>
    <x v="1"/>
    <s v="PET BOOST.xml"/>
    <s v="Proximal Bronchial Tree"/>
    <s v="Active"/>
    <s v="PMH PET BOOST Study"/>
    <m/>
    <s v="Structure"/>
    <s v="aker"/>
    <s v="Reviewed"/>
    <n v="26660"/>
    <s v="FMA"/>
    <m/>
    <n v="3"/>
    <n v="0"/>
    <n v="-16777216"/>
    <s v="Missing"/>
    <s v="Missing"/>
  </r>
  <r>
    <x v="21"/>
    <x v="57"/>
    <x v="0"/>
    <x v="0"/>
    <x v="31"/>
    <s v="LUNG - LUSTRE"/>
    <s v=".Lung"/>
    <x v="2"/>
    <s v="LUNG - LUSTRE.xml"/>
    <s v="PROXTREE"/>
    <s v="Active"/>
    <s v="Strucutres for LUSTRE - OCOG protocol for LUNG SABR (48Gy/4, 60Gy/8) and Non-SABR (60Gy/15)"/>
    <m/>
    <s v="Structure"/>
    <s v="cjos"/>
    <s v="Reviewed"/>
    <n v="26660"/>
    <s v="FMA"/>
    <m/>
    <n v="3"/>
    <n v="0"/>
    <n v="-16777216"/>
    <s v="Missing"/>
    <s v="Missing"/>
  </r>
  <r>
    <x v="22"/>
    <x v="58"/>
    <x v="0"/>
    <x v="0"/>
    <x v="32"/>
    <s v="Abdomen Anatomy"/>
    <s v=".All"/>
    <x v="0"/>
    <s v="Abdomen.xml"/>
    <s v="Cauda equina"/>
    <s v="Active"/>
    <s v="Organs of the abdomen"/>
    <m/>
    <s v="Structure"/>
    <s v="gsal"/>
    <s v="Reviewed"/>
    <n v="52590"/>
    <s v="FMA"/>
    <m/>
    <n v="3"/>
    <n v="0"/>
    <n v="-16777216"/>
    <s v="Missing"/>
    <s v="Missing"/>
  </r>
  <r>
    <x v="23"/>
    <x v="59"/>
    <x v="0"/>
    <x v="0"/>
    <x v="33"/>
    <s v="Abdomen Anatomy"/>
    <s v=".All"/>
    <x v="0"/>
    <s v="Abdomen.xml"/>
    <s v="Celiac Artery"/>
    <s v="Active"/>
    <s v="Organs of the abdomen"/>
    <m/>
    <s v="Structure"/>
    <s v="gsal"/>
    <s v="Reviewed"/>
    <n v="14812"/>
    <s v="FMA"/>
    <m/>
    <n v="3"/>
    <n v="0"/>
    <n v="-16777216"/>
    <s v="Missing"/>
    <s v="Missing"/>
  </r>
  <r>
    <x v="23"/>
    <x v="60"/>
    <x v="0"/>
    <x v="0"/>
    <x v="33"/>
    <s v="GA1_TOPGEAR_TROG"/>
    <s v=".Abdomen"/>
    <x v="2"/>
    <s v="GA1_TOPGEAR_TROG.xml"/>
    <s v="Celiac Artery"/>
    <s v="Active"/>
    <m/>
    <s v="resectable gastric cancer"/>
    <s v="Structure"/>
    <s v="cjos"/>
    <s v="Reviewed"/>
    <n v="14812"/>
    <s v="FMA"/>
    <m/>
    <n v="3"/>
    <n v="0"/>
    <n v="-16777216"/>
    <s v="Missing"/>
    <s v="Missing"/>
  </r>
  <r>
    <x v="24"/>
    <x v="61"/>
    <x v="0"/>
    <x v="0"/>
    <x v="34"/>
    <s v="Pelvis Female"/>
    <s v=".All"/>
    <x v="0"/>
    <s v="Pelvis_Female.xml"/>
    <s v="Cervix"/>
    <s v="Active"/>
    <s v="Organs of the Female Pelvis"/>
    <m/>
    <s v="Structure"/>
    <s v="gsal"/>
    <s v="Reviewed"/>
    <n v="17740"/>
    <s v="FMA"/>
    <m/>
    <n v="3"/>
    <n v="0"/>
    <n v="-16777216"/>
    <s v="Missing"/>
    <s v="Missing"/>
  </r>
  <r>
    <x v="25"/>
    <x v="62"/>
    <x v="3"/>
    <x v="1"/>
    <x v="35"/>
    <s v="Artifact"/>
    <s v=".All"/>
    <x v="3"/>
    <s v="Artifact Template.xml"/>
    <s v="Surgical Clip"/>
    <s v="Active"/>
    <s v="Pacemaker or other Implantable Device."/>
    <m/>
    <s v="Structure"/>
    <s v="gsal"/>
    <s v="Reviewed"/>
    <n v="5607"/>
    <s v="RADLEX"/>
    <m/>
    <n v="3"/>
    <n v="0"/>
    <n v="-16777216"/>
    <s v="Missing"/>
    <s v="Missing"/>
  </r>
  <r>
    <x v="26"/>
    <x v="63"/>
    <x v="0"/>
    <x v="0"/>
    <x v="36"/>
    <s v="CNS"/>
    <s v=".CNS"/>
    <x v="4"/>
    <s v="CNS_Template.xml"/>
    <s v="Cochlea Left"/>
    <s v="Active"/>
    <s v="CNS"/>
    <m/>
    <s v="Structure"/>
    <s v="gsal"/>
    <s v="Reviewed"/>
    <n v="60203"/>
    <s v="FMA"/>
    <m/>
    <n v="3"/>
    <n v="0"/>
    <n v="-16777216"/>
    <s v="Missing"/>
    <s v="Missing"/>
  </r>
  <r>
    <x v="26"/>
    <x v="63"/>
    <x v="0"/>
    <x v="0"/>
    <x v="36"/>
    <s v="H&amp;N Anatomy"/>
    <s v=".Head and Neck"/>
    <x v="0"/>
    <s v="HN_Anatomy.xml"/>
    <s v="Cochlea Left"/>
    <s v="Active"/>
    <s v="Organs of the head and neck"/>
    <m/>
    <s v="Structure"/>
    <s v="gsal"/>
    <s v="Reviewed"/>
    <n v="60203"/>
    <s v="FMA"/>
    <m/>
    <n v="3"/>
    <n v="0"/>
    <n v="-16777216"/>
    <s v="Missing"/>
    <s v="Missing"/>
  </r>
  <r>
    <x v="26"/>
    <x v="63"/>
    <x v="0"/>
    <x v="0"/>
    <x v="36"/>
    <s v="FSRT"/>
    <s v=".CNS"/>
    <x v="1"/>
    <s v="FSRT_Template.xml"/>
    <s v="Cochlea Left"/>
    <s v="Active"/>
    <m/>
    <m/>
    <s v="Structure"/>
    <s v="gsal"/>
    <s v="Reviewed"/>
    <n v="60203"/>
    <s v="FMA"/>
    <m/>
    <n v="3"/>
    <n v="0"/>
    <n v="-16777216"/>
    <s v="Missing"/>
    <s v="Missing"/>
  </r>
  <r>
    <x v="26"/>
    <x v="63"/>
    <x v="0"/>
    <x v="0"/>
    <x v="36"/>
    <s v="H&amp;N 60/30"/>
    <s v=".Head and Neck"/>
    <x v="1"/>
    <s v="HN_60in30.xml"/>
    <s v="Cochlea Left"/>
    <s v="Active"/>
    <s v="Head and Neck VMAT 60 Gy in 30 Fractions"/>
    <m/>
    <s v="Structure"/>
    <s v="gsal"/>
    <s v="Reviewed"/>
    <n v="60203"/>
    <s v="FMA"/>
    <m/>
    <n v="3"/>
    <n v="0"/>
    <n v="-16777216"/>
    <s v="Missing"/>
    <s v="Missing"/>
  </r>
  <r>
    <x v="26"/>
    <x v="63"/>
    <x v="0"/>
    <x v="0"/>
    <x v="36"/>
    <s v="H&amp;N 66/33"/>
    <s v=".Head and Neck"/>
    <x v="1"/>
    <s v="HN_66in33.xml"/>
    <s v="Cochlea Left"/>
    <s v="Active"/>
    <s v="Head and Neck VMAT 66 Gy in 33 Fractions"/>
    <m/>
    <s v="Structure"/>
    <s v="gsal"/>
    <s v="Reviewed"/>
    <n v="60203"/>
    <s v="FMA"/>
    <m/>
    <n v="3"/>
    <n v="0"/>
    <n v="-16777216"/>
    <s v="Missing"/>
    <s v="Missing"/>
  </r>
  <r>
    <x v="26"/>
    <x v="63"/>
    <x v="0"/>
    <x v="0"/>
    <x v="36"/>
    <s v="H&amp;N 70/35"/>
    <s v=".Head and Neck"/>
    <x v="1"/>
    <s v="HN_70in35.xml"/>
    <s v="Cochlea Left"/>
    <s v="Active"/>
    <s v="Head and Neck VMAT 70 Gy in 35 Fractions"/>
    <m/>
    <s v="Structure"/>
    <s v="gsal"/>
    <s v="Reviewed"/>
    <n v="60203"/>
    <s v="FMA"/>
    <m/>
    <n v="3"/>
    <n v="0"/>
    <n v="-16777216"/>
    <s v="Missing"/>
    <s v="Missing"/>
  </r>
  <r>
    <x v="26"/>
    <x v="63"/>
    <x v="0"/>
    <x v="0"/>
    <x v="36"/>
    <s v="H&amp;N VMAT"/>
    <s v=".Head and Neck"/>
    <x v="1"/>
    <s v="HN_VMAT.xml"/>
    <s v="Cochlea Left"/>
    <s v="Active"/>
    <s v="Head and Neck VMAT Unspecified Dose"/>
    <m/>
    <s v="Structure"/>
    <s v="gsal"/>
    <s v="Reviewed"/>
    <n v="60203"/>
    <s v="FMA"/>
    <m/>
    <n v="3"/>
    <n v="0"/>
    <n v="-16777216"/>
    <s v="Missing"/>
    <s v="Missing"/>
  </r>
  <r>
    <x v="26"/>
    <x v="64"/>
    <x v="0"/>
    <x v="0"/>
    <x v="36"/>
    <s v="CC003_PCI Brain"/>
    <s v=".CNS"/>
    <x v="2"/>
    <s v="CC003_PCI Brain.xml"/>
    <s v="Cochlea - left"/>
    <s v="Active"/>
    <s v="NRG-CC003:  RANDOMIZED PHASE II/III TRIAL OF PROPHYLACTIC CRANIAL IRRADIATION WITH OR WITHOUT HIPPOCAMPAL AVOIDANCE FOR SMALL CELL LUNG CANCER"/>
    <s v="SCLC PCI Brain"/>
    <s v="Structure"/>
    <s v="cjos"/>
    <s v="Reviewed"/>
    <n v="60203"/>
    <s v="FMA"/>
    <m/>
    <n v="3"/>
    <n v="0"/>
    <n v="-16777216"/>
    <s v="Missing"/>
    <s v="Missing"/>
  </r>
  <r>
    <x v="26"/>
    <x v="65"/>
    <x v="0"/>
    <x v="0"/>
    <x v="36"/>
    <s v="CE8-Brain"/>
    <s v=".CNS"/>
    <x v="2"/>
    <s v="CE8-Brain.xml"/>
    <s v="Cochlea Left"/>
    <s v="Active"/>
    <s v="Structures fo CE8-Brain"/>
    <m/>
    <s v="Structure"/>
    <s v="cjos"/>
    <s v="Reviewed"/>
    <n v="60203"/>
    <s v="FMA"/>
    <m/>
    <n v="3"/>
    <n v="0"/>
    <n v="-16777216"/>
    <s v="Missing"/>
    <s v="Missing"/>
  </r>
  <r>
    <x v="26"/>
    <x v="65"/>
    <x v="0"/>
    <x v="0"/>
    <x v="36"/>
    <s v="HN002_H+N"/>
    <s v="OROP - oropharynx"/>
    <x v="2"/>
    <s v="HN002_HN.xml"/>
    <s v="Left Cochlea"/>
    <s v="Active"/>
    <s v="Structure nomenclatures as required in NRG HN002 Clinical Trial for patients with p16 positive advanced oropharyngeal cancer. (Some of the contours are mainly for CCSEO dosimetry purposes and not required by the trial)"/>
    <m/>
    <s v="Structure"/>
    <s v="cjos"/>
    <s v="Reviewed"/>
    <n v="60203"/>
    <s v="FMA"/>
    <m/>
    <n v="3"/>
    <n v="0"/>
    <n v="-16777216"/>
    <s v="Missing"/>
    <s v="Missing"/>
  </r>
  <r>
    <x v="27"/>
    <x v="66"/>
    <x v="0"/>
    <x v="0"/>
    <x v="37"/>
    <s v="CNS"/>
    <s v=".CNS"/>
    <x v="4"/>
    <s v="CNS_Template.xml"/>
    <s v="Cochlea Right"/>
    <s v="Active"/>
    <s v="CNS"/>
    <m/>
    <s v="Structure"/>
    <s v="gsal"/>
    <s v="Reviewed"/>
    <n v="60202"/>
    <s v="FMA"/>
    <m/>
    <n v="3"/>
    <n v="0"/>
    <n v="-16777216"/>
    <s v="Missing"/>
    <s v="Missing"/>
  </r>
  <r>
    <x v="27"/>
    <x v="66"/>
    <x v="0"/>
    <x v="0"/>
    <x v="37"/>
    <s v="H&amp;N Anatomy"/>
    <s v=".Head and Neck"/>
    <x v="0"/>
    <s v="HN_Anatomy.xml"/>
    <s v="Cochlea Right"/>
    <s v="Active"/>
    <s v="Organs of the head and neck"/>
    <m/>
    <s v="Structure"/>
    <s v="gsal"/>
    <s v="Reviewed"/>
    <n v="60202"/>
    <s v="FMA"/>
    <m/>
    <n v="3"/>
    <n v="0"/>
    <n v="-16777216"/>
    <s v="Missing"/>
    <s v="Missing"/>
  </r>
  <r>
    <x v="27"/>
    <x v="66"/>
    <x v="0"/>
    <x v="0"/>
    <x v="37"/>
    <s v="FSRT"/>
    <s v=".CNS"/>
    <x v="1"/>
    <s v="FSRT_Template.xml"/>
    <s v="Cochlea Right"/>
    <s v="Active"/>
    <m/>
    <m/>
    <s v="Structure"/>
    <s v="gsal"/>
    <s v="Reviewed"/>
    <n v="60202"/>
    <s v="FMA"/>
    <m/>
    <n v="3"/>
    <n v="0"/>
    <n v="-16777216"/>
    <s v="Missing"/>
    <s v="Missing"/>
  </r>
  <r>
    <x v="27"/>
    <x v="66"/>
    <x v="0"/>
    <x v="0"/>
    <x v="37"/>
    <s v="H&amp;N 60/30"/>
    <s v=".Head and Neck"/>
    <x v="1"/>
    <s v="HN_60in30.xml"/>
    <s v="Cochlea Right"/>
    <s v="Active"/>
    <s v="Head and Neck VMAT 60 Gy in 30 Fractions"/>
    <m/>
    <s v="Structure"/>
    <s v="gsal"/>
    <s v="Reviewed"/>
    <n v="60202"/>
    <s v="FMA"/>
    <m/>
    <n v="3"/>
    <n v="0"/>
    <n v="-16777216"/>
    <s v="Missing"/>
    <s v="Missing"/>
  </r>
  <r>
    <x v="27"/>
    <x v="66"/>
    <x v="0"/>
    <x v="0"/>
    <x v="37"/>
    <s v="H&amp;N 66/33"/>
    <s v=".Head and Neck"/>
    <x v="1"/>
    <s v="HN_66in33.xml"/>
    <s v="Cochlea Right"/>
    <s v="Active"/>
    <s v="Head and Neck VMAT 66 Gy in 33 Fractions"/>
    <m/>
    <s v="Structure"/>
    <s v="gsal"/>
    <s v="Reviewed"/>
    <n v="60202"/>
    <s v="FMA"/>
    <m/>
    <n v="3"/>
    <n v="0"/>
    <n v="-16777216"/>
    <s v="Missing"/>
    <s v="Missing"/>
  </r>
  <r>
    <x v="27"/>
    <x v="66"/>
    <x v="0"/>
    <x v="0"/>
    <x v="37"/>
    <s v="H&amp;N 70/35"/>
    <s v=".Head and Neck"/>
    <x v="1"/>
    <s v="HN_70in35.xml"/>
    <s v="Cochlea Right"/>
    <s v="Active"/>
    <s v="Head and Neck VMAT 70 Gy in 35 Fractions"/>
    <m/>
    <s v="Structure"/>
    <s v="gsal"/>
    <s v="Reviewed"/>
    <n v="60202"/>
    <s v="FMA"/>
    <m/>
    <n v="3"/>
    <n v="0"/>
    <n v="-16777216"/>
    <s v="Missing"/>
    <s v="Missing"/>
  </r>
  <r>
    <x v="27"/>
    <x v="66"/>
    <x v="0"/>
    <x v="0"/>
    <x v="37"/>
    <s v="H&amp;N VMAT"/>
    <s v=".Head and Neck"/>
    <x v="1"/>
    <s v="HN_VMAT.xml"/>
    <s v="Cochlea Right"/>
    <s v="Active"/>
    <s v="Head and Neck VMAT Unspecified Dose"/>
    <m/>
    <s v="Structure"/>
    <s v="gsal"/>
    <s v="Reviewed"/>
    <n v="60202"/>
    <s v="FMA"/>
    <m/>
    <n v="3"/>
    <n v="0"/>
    <n v="-16777216"/>
    <s v="Missing"/>
    <s v="Missing"/>
  </r>
  <r>
    <x v="27"/>
    <x v="67"/>
    <x v="0"/>
    <x v="0"/>
    <x v="37"/>
    <s v="CC003_PCI Brain"/>
    <s v=".CNS"/>
    <x v="2"/>
    <s v="CC003_PCI Brain.xml"/>
    <s v="Cochlea - right"/>
    <s v="Active"/>
    <s v="NRG-CC003:  RANDOMIZED PHASE II/III TRIAL OF PROPHYLACTIC CRANIAL IRRADIATION WITH OR WITHOUT HIPPOCAMPAL AVOIDANCE FOR SMALL CELL LUNG CANCER"/>
    <s v="SCLC PCI Brain"/>
    <s v="Structure"/>
    <s v="cjos"/>
    <s v="Reviewed"/>
    <n v="60202"/>
    <s v="FMA"/>
    <m/>
    <n v="3"/>
    <n v="0"/>
    <n v="-16777216"/>
    <s v="Missing"/>
    <s v="Missing"/>
  </r>
  <r>
    <x v="27"/>
    <x v="68"/>
    <x v="0"/>
    <x v="0"/>
    <x v="37"/>
    <s v="CE8-Brain"/>
    <s v=".CNS"/>
    <x v="2"/>
    <s v="CE8-Brain.xml"/>
    <s v="Cochlea Right"/>
    <s v="Active"/>
    <s v="Structures fo CE8-Brain"/>
    <m/>
    <s v="Structure"/>
    <s v="cjos"/>
    <s v="Reviewed"/>
    <n v="60202"/>
    <s v="FMA"/>
    <m/>
    <n v="3"/>
    <n v="0"/>
    <n v="-16777216"/>
    <s v="Missing"/>
    <s v="Missing"/>
  </r>
  <r>
    <x v="27"/>
    <x v="68"/>
    <x v="0"/>
    <x v="0"/>
    <x v="37"/>
    <s v="HN002_H+N"/>
    <s v="OROP - oropharynx"/>
    <x v="2"/>
    <s v="HN002_HN.xml"/>
    <s v="Right Cochlea"/>
    <s v="Active"/>
    <s v="Structure nomenclatures as required in NRG HN002 Clinical Trial for patients with p16 positive advanced oropharyngeal cancer. (Some of the contours are mainly for CCSEO dosimetry purposes and not required by the trial)"/>
    <m/>
    <s v="Structure"/>
    <s v="cjos"/>
    <s v="Reviewed"/>
    <n v="60202"/>
    <s v="FMA"/>
    <m/>
    <n v="3"/>
    <n v="0"/>
    <n v="-16777216"/>
    <s v="Missing"/>
    <s v="Missing"/>
  </r>
  <r>
    <x v="28"/>
    <x v="69"/>
    <x v="0"/>
    <x v="0"/>
    <x v="38"/>
    <s v="Abdomen Anatomy"/>
    <s v=".All"/>
    <x v="0"/>
    <s v="Abdomen.xml"/>
    <s v="Colon"/>
    <s v="Active"/>
    <s v="Organs of the abdomen"/>
    <m/>
    <s v="Structure"/>
    <s v="gsal"/>
    <s v="Reviewed"/>
    <n v="14543"/>
    <s v="FMA"/>
    <m/>
    <n v="3"/>
    <n v="0"/>
    <n v="-16777216"/>
    <s v="Missing"/>
    <s v="Missing"/>
  </r>
  <r>
    <x v="29"/>
    <x v="70"/>
    <x v="1"/>
    <x v="1"/>
    <x v="39"/>
    <s v="CNS"/>
    <s v=".CNS"/>
    <x v="4"/>
    <s v="CNS_Template.xml"/>
    <s v="Edema based on MRI T2"/>
    <s v="Active"/>
    <s v="CNS"/>
    <m/>
    <s v="Structure"/>
    <s v="gsal"/>
    <s v="Reviewed"/>
    <n v="11582"/>
    <s v="RADLEX"/>
    <m/>
    <n v="3"/>
    <n v="0"/>
    <n v="-16777216"/>
    <s v="Missing"/>
    <s v="Missing"/>
  </r>
  <r>
    <x v="29"/>
    <x v="71"/>
    <x v="1"/>
    <x v="1"/>
    <x v="39"/>
    <s v="Artifact"/>
    <s v=".All"/>
    <x v="3"/>
    <s v="Artifact Template.xml"/>
    <s v="Ct contrast region"/>
    <s v="Active"/>
    <s v="Pacemaker or other Implantable Device."/>
    <m/>
    <s v="Structure"/>
    <s v="gsal"/>
    <s v="Reviewed"/>
    <n v="11582"/>
    <s v="RADLEX"/>
    <m/>
    <n v="3"/>
    <n v="0"/>
    <n v="-16777216"/>
    <s v="Missing"/>
    <s v="Missing"/>
  </r>
  <r>
    <x v="29"/>
    <x v="70"/>
    <x v="1"/>
    <x v="1"/>
    <x v="39"/>
    <s v="CE8-Brain"/>
    <s v=".CNS"/>
    <x v="2"/>
    <s v="CE8-Brain.xml"/>
    <s v="Edema based on MRI T2"/>
    <s v="Active"/>
    <s v="Structures fo CE8-Brain"/>
    <m/>
    <s v="Structure"/>
    <s v="cjos"/>
    <s v="Reviewed"/>
    <n v="11582"/>
    <s v="RADLEX"/>
    <m/>
    <n v="3"/>
    <n v="0"/>
    <n v="-16777216"/>
    <s v="Missing"/>
    <s v="Missing"/>
  </r>
  <r>
    <x v="30"/>
    <x v="72"/>
    <x v="2"/>
    <x v="2"/>
    <x v="2"/>
    <s v="FSRT"/>
    <s v=".All"/>
    <x v="4"/>
    <s v="Palliative_Brain.xml"/>
    <s v="Avoid OUTER"/>
    <s v="Active"/>
    <m/>
    <m/>
    <s v="Structure"/>
    <s v="gsal"/>
    <s v="Reviewed"/>
    <s v="Control"/>
    <s v="99VMS_STRUCTCODE"/>
    <m/>
    <n v="3"/>
    <n v="0"/>
    <n v="-16777216"/>
    <s v="Missing"/>
    <s v="Missing"/>
  </r>
  <r>
    <x v="30"/>
    <x v="73"/>
    <x v="2"/>
    <x v="2"/>
    <x v="2"/>
    <s v="H&amp;N 60/30"/>
    <s v=".Head and Neck"/>
    <x v="1"/>
    <s v="HN_60in30.xml"/>
    <s v="Post Neck Avoidance Structure"/>
    <s v="Active"/>
    <s v="Head and Neck VMAT 60 Gy in 30 Fractions"/>
    <m/>
    <s v="Structure"/>
    <s v="gsal"/>
    <s v="Reviewed"/>
    <s v="Control"/>
    <s v="99VMS_STRUCTCODE"/>
    <m/>
    <n v="3"/>
    <n v="0"/>
    <n v="-16777216"/>
    <s v="Missing"/>
    <s v="Missing"/>
  </r>
  <r>
    <x v="30"/>
    <x v="74"/>
    <x v="2"/>
    <x v="2"/>
    <x v="2"/>
    <s v="H&amp;N 60/30"/>
    <s v=".Head and Neck"/>
    <x v="1"/>
    <s v="HN_60in30.xml"/>
    <s v="Shoulder Avoidance Structure"/>
    <s v="Active"/>
    <s v="Head and Neck VMAT 60 Gy in 30 Fractions"/>
    <m/>
    <s v="Structure"/>
    <s v="gsal"/>
    <s v="Reviewed"/>
    <s v="Control"/>
    <s v="99VMS_STRUCTCODE"/>
    <m/>
    <n v="3"/>
    <n v="0"/>
    <n v="-16777216"/>
    <s v="Missing"/>
    <s v="Missing"/>
  </r>
  <r>
    <x v="30"/>
    <x v="73"/>
    <x v="2"/>
    <x v="2"/>
    <x v="2"/>
    <s v="H&amp;N 66/33"/>
    <s v=".Head and Neck"/>
    <x v="1"/>
    <s v="HN_66in33.xml"/>
    <s v="Post Neck Avoidance Structure"/>
    <s v="Active"/>
    <s v="Head and Neck VMAT 66 Gy in 33 Fractions"/>
    <m/>
    <s v="Structure"/>
    <s v="gsal"/>
    <s v="Reviewed"/>
    <s v="Control"/>
    <s v="99VMS_STRUCTCODE"/>
    <m/>
    <n v="3"/>
    <n v="0"/>
    <n v="-16777216"/>
    <s v="Missing"/>
    <s v="Missing"/>
  </r>
  <r>
    <x v="30"/>
    <x v="74"/>
    <x v="2"/>
    <x v="2"/>
    <x v="2"/>
    <s v="H&amp;N 66/33"/>
    <s v=".Head and Neck"/>
    <x v="1"/>
    <s v="HN_66in33.xml"/>
    <s v="Shoulder Avoidance Structure"/>
    <s v="Active"/>
    <s v="Head and Neck VMAT 66 Gy in 33 Fractions"/>
    <m/>
    <s v="Structure"/>
    <s v="gsal"/>
    <s v="Reviewed"/>
    <s v="Control"/>
    <s v="99VMS_STRUCTCODE"/>
    <m/>
    <n v="3"/>
    <n v="0"/>
    <n v="-16777216"/>
    <s v="Missing"/>
    <s v="Missing"/>
  </r>
  <r>
    <x v="30"/>
    <x v="73"/>
    <x v="2"/>
    <x v="2"/>
    <x v="2"/>
    <s v="H&amp;N 70/35"/>
    <s v=".Head and Neck"/>
    <x v="1"/>
    <s v="HN_70in35.xml"/>
    <s v="Post Neck Avoidance Structure"/>
    <s v="Active"/>
    <s v="Head and Neck VMAT 70 Gy in 35 Fractions"/>
    <m/>
    <s v="Structure"/>
    <s v="gsal"/>
    <s v="Reviewed"/>
    <s v="Control"/>
    <s v="99VMS_STRUCTCODE"/>
    <m/>
    <n v="3"/>
    <n v="0"/>
    <n v="-16777216"/>
    <s v="Missing"/>
    <s v="Missing"/>
  </r>
  <r>
    <x v="30"/>
    <x v="74"/>
    <x v="2"/>
    <x v="2"/>
    <x v="2"/>
    <s v="H&amp;N 70/35"/>
    <s v=".Head and Neck"/>
    <x v="1"/>
    <s v="HN_70in35.xml"/>
    <s v="Shoulder Avoidance Structure"/>
    <s v="Active"/>
    <s v="Head and Neck VMAT 70 Gy in 35 Fractions"/>
    <m/>
    <s v="Structure"/>
    <s v="gsal"/>
    <s v="Reviewed"/>
    <s v="Control"/>
    <s v="99VMS_STRUCTCODE"/>
    <m/>
    <n v="3"/>
    <n v="0"/>
    <n v="-16777216"/>
    <s v="Missing"/>
    <s v="Missing"/>
  </r>
  <r>
    <x v="30"/>
    <x v="73"/>
    <x v="2"/>
    <x v="2"/>
    <x v="2"/>
    <s v="H&amp;N VMAT"/>
    <s v=".Head and Neck"/>
    <x v="1"/>
    <s v="HN_VMAT.xml"/>
    <s v="Post Neck Avoidance Structure"/>
    <s v="Active"/>
    <s v="Head and Neck VMAT Unspecified Dose"/>
    <m/>
    <s v="Structure"/>
    <s v="gsal"/>
    <s v="Reviewed"/>
    <s v="Control"/>
    <s v="99VMS_STRUCTCODE"/>
    <m/>
    <n v="3"/>
    <n v="0"/>
    <n v="-16777216"/>
    <s v="Missing"/>
    <s v="Missing"/>
  </r>
  <r>
    <x v="30"/>
    <x v="74"/>
    <x v="2"/>
    <x v="2"/>
    <x v="2"/>
    <s v="H&amp;N VMAT"/>
    <s v=".Head and Neck"/>
    <x v="1"/>
    <s v="HN_VMAT.xml"/>
    <s v="Shoulder Avoidance Structure"/>
    <s v="Active"/>
    <s v="Head and Neck VMAT Unspecified Dose"/>
    <m/>
    <s v="Structure"/>
    <s v="gsal"/>
    <s v="Reviewed"/>
    <s v="Control"/>
    <s v="99VMS_STRUCTCODE"/>
    <m/>
    <n v="3"/>
    <n v="0"/>
    <n v="-16777216"/>
    <s v="Missing"/>
    <s v="Missing"/>
  </r>
  <r>
    <x v="30"/>
    <x v="75"/>
    <x v="2"/>
    <x v="2"/>
    <x v="2"/>
    <s v="Control"/>
    <s v=".All"/>
    <x v="3"/>
    <s v="Control_Template.xml"/>
    <s v="Avoidance Structure"/>
    <s v="Active"/>
    <s v="Avoidance and Reference Structures"/>
    <m/>
    <s v="Structure"/>
    <s v="gsal"/>
    <s v="Reviewed"/>
    <s v="Control"/>
    <s v="99VMS_STRUCTCODE"/>
    <m/>
    <n v="3"/>
    <n v="0"/>
    <n v="-16777216"/>
    <s v="Missing"/>
    <s v="Missing"/>
  </r>
  <r>
    <x v="30"/>
    <x v="76"/>
    <x v="2"/>
    <x v="2"/>
    <x v="2"/>
    <s v="HN002_H+N"/>
    <s v="OROP - oropharynx"/>
    <x v="2"/>
    <s v="HN002_HN.xml"/>
    <s v="POST AVOIDANCE"/>
    <s v="Active"/>
    <s v="Structure nomenclatures as required in NRG HN002 Clinical Trial for patients with p16 positive advanced oropharyngeal cancer. (Some of the contours are mainly for CCSEO dosimetry purposes and not required by the trial)"/>
    <m/>
    <s v="Structure"/>
    <s v="cjos"/>
    <s v="Reviewed"/>
    <s v="Control"/>
    <s v="99VMS_STRUCTCODE"/>
    <m/>
    <n v="3"/>
    <n v="0"/>
    <n v="-16777216"/>
    <s v="Missing"/>
    <s v="Missing"/>
  </r>
  <r>
    <x v="31"/>
    <x v="77"/>
    <x v="4"/>
    <x v="6"/>
    <x v="40"/>
    <s v="HDR BREAST"/>
    <s v=".Breast"/>
    <x v="5"/>
    <s v="HDR_BREAST.xml"/>
    <m/>
    <s v="Active"/>
    <s v="For breast brachytherapy implant."/>
    <m/>
    <s v="Structure"/>
    <s v="xmei"/>
    <s v="Reviewed"/>
    <s v="CTV_High"/>
    <s v="99VMS_STRUCTCODE"/>
    <m/>
    <n v="3"/>
    <n v="0"/>
    <n v="-16777216"/>
    <s v="Missing"/>
    <s v="Missing"/>
  </r>
  <r>
    <x v="31"/>
    <x v="78"/>
    <x v="4"/>
    <x v="6"/>
    <x v="40"/>
    <s v="VMAT ANUS"/>
    <s v=".Anus"/>
    <x v="1"/>
    <s v="VMAT_ANUS.xml"/>
    <s v="CTV High Risk"/>
    <s v="Active"/>
    <s v="Anus"/>
    <m/>
    <s v="Structure"/>
    <s v="gsal"/>
    <s v="Reviewed"/>
    <s v="CTV_High"/>
    <s v="99VMS_STRUCTCODE"/>
    <m/>
    <n v="3"/>
    <n v="0"/>
    <n v="-16777216"/>
    <s v="Missing"/>
    <s v="Missing"/>
  </r>
  <r>
    <x v="31"/>
    <x v="79"/>
    <x v="4"/>
    <x v="6"/>
    <x v="40"/>
    <s v="Bladder Two Phase"/>
    <s v=".Bladder"/>
    <x v="1"/>
    <s v="Bladder_2_Phase.xml"/>
    <s v="CTV high risk 66 Gy"/>
    <s v="Active"/>
    <s v="Bladder Two Phase for VMAT"/>
    <m/>
    <s v="Structure"/>
    <s v="gsal"/>
    <s v="Reviewed"/>
    <s v="CTV_High"/>
    <s v="99VMS_STRUCTCODE"/>
    <m/>
    <n v="3"/>
    <n v="0"/>
    <n v="-16777216"/>
    <s v="Missing"/>
    <s v="Missing"/>
  </r>
  <r>
    <x v="31"/>
    <x v="80"/>
    <x v="4"/>
    <x v="6"/>
    <x v="40"/>
    <s v="Breast"/>
    <s v=".Breast"/>
    <x v="1"/>
    <s v="BreastTemplate.xml"/>
    <s v="Surgical Cavity as High Risk CTV"/>
    <s v="Active"/>
    <s v="Breast"/>
    <m/>
    <s v="Structure"/>
    <s v="gsal"/>
    <s v="Reviewed"/>
    <s v="CTV_High"/>
    <s v="99VMS_STRUCTCODE"/>
    <m/>
    <n v="3"/>
    <n v="0"/>
    <n v="-16777216"/>
    <s v="Missing"/>
    <s v="Missing"/>
  </r>
  <r>
    <x v="31"/>
    <x v="81"/>
    <x v="4"/>
    <x v="6"/>
    <x v="40"/>
    <s v="Gyne VMAT"/>
    <s v=".Gyn"/>
    <x v="1"/>
    <s v="Gyne_VMAT.xml"/>
    <s v="Vaginal CTV"/>
    <s v="Active"/>
    <s v="Gyne VMAT"/>
    <s v="post op uterus/cervix"/>
    <s v="Structure"/>
    <s v="gsal"/>
    <s v="Reviewed"/>
    <s v="CTV_High"/>
    <s v="99VMS_STRUCTCODE"/>
    <m/>
    <n v="3"/>
    <n v="0"/>
    <n v="-16777216"/>
    <s v="Missing"/>
    <s v="Missing"/>
  </r>
  <r>
    <x v="31"/>
    <x v="82"/>
    <x v="4"/>
    <x v="6"/>
    <x v="40"/>
    <s v="PMH PET BOOST"/>
    <s v=".Lung"/>
    <x v="1"/>
    <s v="PET BOOST.xml"/>
    <s v="PET Primary CTV"/>
    <s v="Active"/>
    <s v="PMH PET BOOST Study"/>
    <m/>
    <s v="Structure"/>
    <s v="aker"/>
    <s v="Reviewed"/>
    <s v="CTV_High"/>
    <s v="99VMS_STRUCTCODE"/>
    <m/>
    <n v="3"/>
    <n v="0"/>
    <n v="-16777216"/>
    <s v="Missing"/>
    <s v="Missing"/>
  </r>
  <r>
    <x v="31"/>
    <x v="83"/>
    <x v="4"/>
    <x v="6"/>
    <x v="40"/>
    <s v="PMH PET BOOST"/>
    <s v=".Lung"/>
    <x v="1"/>
    <s v="PET BOOST.xml"/>
    <s v="Pet primary ITV"/>
    <s v="Active"/>
    <s v="PMH PET BOOST Study"/>
    <m/>
    <s v="Structure"/>
    <s v="aker"/>
    <s v="Reviewed"/>
    <s v="CTV_High"/>
    <s v="99VMS_STRUCTCODE"/>
    <m/>
    <n v="3"/>
    <n v="0"/>
    <n v="-16777216"/>
    <s v="Missing"/>
    <s v="Missing"/>
  </r>
  <r>
    <x v="31"/>
    <x v="84"/>
    <x v="4"/>
    <x v="6"/>
    <x v="40"/>
    <s v="Prostate 2Ph VMAT"/>
    <s v=".Prostate"/>
    <x v="1"/>
    <s v="Prostate_2Ph_VMAT.xml"/>
    <s v="CTV High Risk"/>
    <s v="Active"/>
    <s v="Two Phase VMAT Prostate 76 Gy"/>
    <m/>
    <s v="Structure"/>
    <s v="gsal"/>
    <s v="Reviewed"/>
    <s v="CTV_High"/>
    <s v="99VMS_STRUCTCODE"/>
    <m/>
    <n v="3"/>
    <n v="0"/>
    <n v="-16777216"/>
    <s v="Missing"/>
    <s v="Missing"/>
  </r>
  <r>
    <x v="31"/>
    <x v="85"/>
    <x v="4"/>
    <x v="6"/>
    <x v="40"/>
    <s v="PET"/>
    <s v=".All"/>
    <x v="3"/>
    <s v="PET Structure Template.xml"/>
    <s v="CTV High Risk"/>
    <s v="Active"/>
    <s v="target Volumes for PET images"/>
    <m/>
    <s v="Structure"/>
    <s v="gsal"/>
    <s v="Reviewed"/>
    <s v="CTV_High"/>
    <s v="99VMS_STRUCTCODE"/>
    <m/>
    <n v="3"/>
    <n v="0"/>
    <n v="-16777216"/>
    <s v="Missing"/>
    <s v="Missing"/>
  </r>
  <r>
    <x v="31"/>
    <x v="86"/>
    <x v="4"/>
    <x v="6"/>
    <x v="40"/>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CTV_High"/>
    <s v="99VMS_STRUCTCODE"/>
    <m/>
    <n v="3"/>
    <n v="0"/>
    <n v="-16777216"/>
    <s v="Missing"/>
    <s v="Missing"/>
  </r>
  <r>
    <x v="31"/>
    <x v="87"/>
    <x v="4"/>
    <x v="6"/>
    <x v="40"/>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CTV_High"/>
    <s v="99VMS_STRUCTCODE"/>
    <m/>
    <n v="3"/>
    <n v="0"/>
    <n v="-16777216"/>
    <s v="Missing"/>
    <s v="Missing"/>
  </r>
  <r>
    <x v="31"/>
    <x v="77"/>
    <x v="4"/>
    <x v="6"/>
    <x v="41"/>
    <s v="Basic"/>
    <s v=".All"/>
    <x v="4"/>
    <s v="Basic Template.xml"/>
    <s v="CTV High Risk"/>
    <s v="Active"/>
    <s v="Basic set of structures"/>
    <m/>
    <s v="Structure"/>
    <s v="gsal"/>
    <s v="Reviewed"/>
    <s v="CTVp"/>
    <s v="99VMS_STRUCTCODE"/>
    <m/>
    <n v="3"/>
    <n v="0"/>
    <n v="-16777216"/>
    <s v="Missing"/>
    <s v="Missing"/>
  </r>
  <r>
    <x v="31"/>
    <x v="77"/>
    <x v="4"/>
    <x v="6"/>
    <x v="41"/>
    <s v="Palliative Brain"/>
    <s v=".All"/>
    <x v="4"/>
    <s v="Palliative_Brain.xml"/>
    <s v="CTV High Risk"/>
    <s v="Active"/>
    <s v="Basic set of structures"/>
    <m/>
    <s v="Structure"/>
    <s v="gsal"/>
    <s v="Reviewed"/>
    <s v="CTVp"/>
    <s v="99VMS_STRUCTCODE"/>
    <m/>
    <n v="3"/>
    <n v="0"/>
    <n v="-16777216"/>
    <s v="Missing"/>
    <s v="Missing"/>
  </r>
  <r>
    <x v="31"/>
    <x v="77"/>
    <x v="4"/>
    <x v="6"/>
    <x v="41"/>
    <s v="Palliative"/>
    <s v=".All"/>
    <x v="4"/>
    <s v="PalliativeTemplate.xml"/>
    <s v="CTV High Risk"/>
    <s v="Active"/>
    <s v="Basic set of structures"/>
    <m/>
    <s v="Structure"/>
    <s v="gsal"/>
    <s v="Reviewed"/>
    <s v="CTVp"/>
    <s v="99VMS_STRUCTCODE"/>
    <m/>
    <n v="3"/>
    <n v="0"/>
    <n v="-16777216"/>
    <s v="Missing"/>
    <s v="Missing"/>
  </r>
  <r>
    <x v="31"/>
    <x v="77"/>
    <x v="4"/>
    <x v="6"/>
    <x v="41"/>
    <s v="CNS"/>
    <s v=".CNS"/>
    <x v="4"/>
    <s v="CNS_Template.xml"/>
    <s v="CTV High Risk"/>
    <s v="Active"/>
    <s v="CNS"/>
    <m/>
    <s v="Structure"/>
    <s v="gsal"/>
    <s v="Reviewed"/>
    <s v="CTVp"/>
    <s v="99VMS_STRUCTCODE"/>
    <m/>
    <n v="3"/>
    <n v="0"/>
    <n v="-16777216"/>
    <s v="Missing"/>
    <s v="Missing"/>
  </r>
  <r>
    <x v="31"/>
    <x v="88"/>
    <x v="4"/>
    <x v="6"/>
    <x v="41"/>
    <s v="HDR CERVIX"/>
    <s v=".Gyn"/>
    <x v="5"/>
    <s v="HDR_CERVIX.xml"/>
    <s v="High Risk Volume on CT"/>
    <s v="Active"/>
    <m/>
    <m/>
    <s v="Structure"/>
    <s v="cjos"/>
    <s v="Reviewed"/>
    <s v="CTVp"/>
    <s v="99VMS_STRUCTCODE"/>
    <m/>
    <n v="3"/>
    <n v="0"/>
    <n v="-16777216"/>
    <s v="Missing"/>
    <s v="Missing"/>
  </r>
  <r>
    <x v="31"/>
    <x v="77"/>
    <x v="4"/>
    <x v="6"/>
    <x v="41"/>
    <s v="HDR Head Surface Mould"/>
    <s v=".Skin"/>
    <x v="5"/>
    <s v="HDR_Head_Surface_Mould.xml"/>
    <s v="CTV"/>
    <s v="Active"/>
    <s v="For brachytherapy surface moulds on the head"/>
    <m/>
    <s v="Structure"/>
    <s v="gsal"/>
    <s v="Reviewed"/>
    <s v="CTVp"/>
    <s v="99VMS_STRUCTCODE"/>
    <m/>
    <n v="3"/>
    <n v="0"/>
    <n v="-16777216"/>
    <s v="Missing"/>
    <s v="Missing"/>
  </r>
  <r>
    <x v="31"/>
    <x v="89"/>
    <x v="4"/>
    <x v="6"/>
    <x v="41"/>
    <s v="Bladder 1 Phase"/>
    <s v=".Bladder"/>
    <x v="1"/>
    <s v="Bladder_1_Phase.xml"/>
    <s v="CTV 5250 cGy"/>
    <s v="Active"/>
    <s v="Bladder Single Phase for VMAT"/>
    <m/>
    <s v="Structure"/>
    <s v="gsal"/>
    <s v="Reviewed"/>
    <s v="CTVp"/>
    <s v="99VMS_STRUCTCODE"/>
    <m/>
    <n v="3"/>
    <n v="0"/>
    <n v="-16777216"/>
    <s v="Missing"/>
    <s v="Missing"/>
  </r>
  <r>
    <x v="31"/>
    <x v="77"/>
    <x v="4"/>
    <x v="6"/>
    <x v="41"/>
    <s v="Breast"/>
    <s v=".Breast"/>
    <x v="1"/>
    <s v="BreastTemplate.xml"/>
    <s v="Clinical Target Volume"/>
    <s v="Active"/>
    <s v="Breast"/>
    <m/>
    <s v="Structure"/>
    <s v="gsal"/>
    <s v="Reviewed"/>
    <s v="CTVp"/>
    <s v="99VMS_STRUCTCODE"/>
    <m/>
    <n v="3"/>
    <n v="0"/>
    <n v="-16777216"/>
    <s v="Missing"/>
    <s v="Missing"/>
  </r>
  <r>
    <x v="31"/>
    <x v="77"/>
    <x v="4"/>
    <x v="6"/>
    <x v="41"/>
    <s v="FSRT"/>
    <s v=".CNS"/>
    <x v="1"/>
    <s v="FSRT_Template.xml"/>
    <s v="CTV High Risk"/>
    <s v="Active"/>
    <m/>
    <m/>
    <s v="Structure"/>
    <s v="gsal"/>
    <s v="Reviewed"/>
    <s v="CTVp"/>
    <s v="99VMS_STRUCTCODE"/>
    <m/>
    <n v="3"/>
    <n v="0"/>
    <n v="-16777216"/>
    <s v="Missing"/>
    <s v="Missing"/>
  </r>
  <r>
    <x v="31"/>
    <x v="77"/>
    <x v="4"/>
    <x v="6"/>
    <x v="41"/>
    <s v="Esophagus"/>
    <s v=".Esophagus"/>
    <x v="1"/>
    <s v="Esophagus Template.xml"/>
    <s v="CTV High Risk"/>
    <s v="Active"/>
    <s v="Esophagus 3D CRT"/>
    <m/>
    <s v="Structure"/>
    <s v="gsal"/>
    <s v="Reviewed"/>
    <s v="CTVp"/>
    <s v="99VMS_STRUCTCODE"/>
    <m/>
    <n v="3"/>
    <n v="0"/>
    <n v="-16777216"/>
    <s v="Missing"/>
    <s v="Missing"/>
  </r>
  <r>
    <x v="31"/>
    <x v="90"/>
    <x v="4"/>
    <x v="6"/>
    <x v="41"/>
    <s v="H&amp;N 60/30"/>
    <s v=".Head and Neck"/>
    <x v="1"/>
    <s v="HN_60in30.xml"/>
    <s v="CTV  Intermediate Risk 60Gy"/>
    <s v="Active"/>
    <s v="Head and Neck VMAT 60 Gy in 30 Fractions"/>
    <m/>
    <s v="Structure"/>
    <s v="gsal"/>
    <s v="Reviewed"/>
    <s v="CTVp"/>
    <s v="99VMS_STRUCTCODE"/>
    <m/>
    <n v="3"/>
    <n v="0"/>
    <n v="-16777216"/>
    <s v="Missing"/>
    <s v="Missing"/>
  </r>
  <r>
    <x v="31"/>
    <x v="79"/>
    <x v="4"/>
    <x v="6"/>
    <x v="41"/>
    <s v="H&amp;N 66/33"/>
    <s v=".Head and Neck"/>
    <x v="1"/>
    <s v="HN_66in33.xml"/>
    <s v="CTV High Risk 66Gy"/>
    <s v="Active"/>
    <s v="Head and Neck VMAT 66 Gy in 33 Fractions"/>
    <m/>
    <s v="Structure"/>
    <s v="gsal"/>
    <s v="Reviewed"/>
    <s v="CTVp"/>
    <s v="99VMS_STRUCTCODE"/>
    <m/>
    <n v="3"/>
    <n v="0"/>
    <n v="-16777216"/>
    <s v="Missing"/>
    <s v="Missing"/>
  </r>
  <r>
    <x v="31"/>
    <x v="91"/>
    <x v="4"/>
    <x v="6"/>
    <x v="41"/>
    <s v="H&amp;N 70/35"/>
    <s v=".Head and Neck"/>
    <x v="1"/>
    <s v="HN_70in35.xml"/>
    <s v="CTV High Risk 70Gy"/>
    <s v="Active"/>
    <s v="Head and Neck VMAT 70 Gy in 35 Fractions"/>
    <m/>
    <s v="Structure"/>
    <s v="gsal"/>
    <s v="Reviewed"/>
    <s v="CTVp"/>
    <s v="99VMS_STRUCTCODE"/>
    <m/>
    <n v="3"/>
    <n v="0"/>
    <n v="-16777216"/>
    <s v="Missing"/>
    <s v="Missing"/>
  </r>
  <r>
    <x v="31"/>
    <x v="77"/>
    <x v="4"/>
    <x v="6"/>
    <x v="41"/>
    <s v="H&amp;N VMAT"/>
    <s v=".Head and Neck"/>
    <x v="1"/>
    <s v="HN_VMAT.xml"/>
    <s v="CTV High Risk"/>
    <s v="Active"/>
    <s v="Head and Neck VMAT Unspecified Dose"/>
    <m/>
    <s v="Structure"/>
    <s v="gsal"/>
    <s v="Reviewed"/>
    <s v="CTVp"/>
    <s v="99VMS_STRUCTCODE"/>
    <m/>
    <n v="3"/>
    <n v="0"/>
    <n v="-16777216"/>
    <s v="Missing"/>
    <s v="Missing"/>
  </r>
  <r>
    <x v="31"/>
    <x v="77"/>
    <x v="4"/>
    <x v="6"/>
    <x v="41"/>
    <s v="Lung VMAT"/>
    <s v=".Lung"/>
    <x v="1"/>
    <s v="Lung VMAT.xml"/>
    <s v="CTV High Risk"/>
    <s v="Active"/>
    <s v="Lung VMAT non-SABR"/>
    <m/>
    <s v="Structure"/>
    <s v="gsal"/>
    <s v="Reviewed"/>
    <s v="CTVp"/>
    <s v="99VMS_STRUCTCODE"/>
    <m/>
    <n v="3"/>
    <n v="0"/>
    <n v="-16777216"/>
    <s v="Missing"/>
    <s v="Missing"/>
  </r>
  <r>
    <x v="31"/>
    <x v="92"/>
    <x v="4"/>
    <x v="6"/>
    <x v="41"/>
    <s v="PMH PET BOOST"/>
    <s v=".Lung"/>
    <x v="1"/>
    <s v="PET BOOST.xml"/>
    <s v="inhale primary CTV"/>
    <s v="Active"/>
    <s v="PMH PET BOOST Study"/>
    <m/>
    <s v="Structure"/>
    <s v="aker"/>
    <s v="Reviewed"/>
    <s v="CTVp"/>
    <s v="99VMS_STRUCTCODE"/>
    <m/>
    <n v="3"/>
    <n v="0"/>
    <n v="-16777216"/>
    <s v="Missing"/>
    <s v="Missing"/>
  </r>
  <r>
    <x v="31"/>
    <x v="93"/>
    <x v="4"/>
    <x v="6"/>
    <x v="41"/>
    <s v="PMH PET BOOST"/>
    <s v=".Lung"/>
    <x v="1"/>
    <s v="PET BOOST.xml"/>
    <s v="exhale primary CTV"/>
    <s v="Active"/>
    <s v="PMH PET BOOST Study"/>
    <m/>
    <s v="Structure"/>
    <s v="aker"/>
    <s v="Reviewed"/>
    <s v="CTVp"/>
    <s v="99VMS_STRUCTCODE"/>
    <m/>
    <n v="3"/>
    <n v="0"/>
    <n v="-16777216"/>
    <s v="Missing"/>
    <s v="Missing"/>
  </r>
  <r>
    <x v="31"/>
    <x v="94"/>
    <x v="4"/>
    <x v="6"/>
    <x v="41"/>
    <s v="PMH PET BOOST"/>
    <s v=".Lung"/>
    <x v="1"/>
    <s v="PET BOOST.xml"/>
    <m/>
    <s v="Active"/>
    <s v="PMH PET BOOST Study"/>
    <m/>
    <s v="Structure"/>
    <s v="aker"/>
    <s v="Reviewed"/>
    <s v="CTVp"/>
    <s v="99VMS_STRUCTCODE"/>
    <m/>
    <n v="3"/>
    <n v="0"/>
    <n v="-16777216"/>
    <s v="Missing"/>
    <s v="Missing"/>
  </r>
  <r>
    <x v="31"/>
    <x v="77"/>
    <x v="4"/>
    <x v="6"/>
    <x v="41"/>
    <s v="Prostate"/>
    <s v=".Prostate"/>
    <x v="1"/>
    <s v="Prostate.xml"/>
    <s v="CTV High Risk"/>
    <s v="Active"/>
    <s v="Prostate all prescriptions"/>
    <m/>
    <s v="Structure"/>
    <s v="gsal"/>
    <s v="Reviewed"/>
    <s v="CTVp"/>
    <s v="99VMS_STRUCTCODE"/>
    <m/>
    <n v="3"/>
    <n v="0"/>
    <n v="-16777216"/>
    <s v="Missing"/>
    <s v="Missing"/>
  </r>
  <r>
    <x v="31"/>
    <x v="77"/>
    <x v="4"/>
    <x v="6"/>
    <x v="41"/>
    <s v="Rectum"/>
    <s v=".Rectum"/>
    <x v="1"/>
    <s v="Rectum.xml"/>
    <s v="Clinical Target Volume"/>
    <s v="Active"/>
    <s v="Rectum 3D CRT"/>
    <m/>
    <s v="Structure"/>
    <s v="gsal"/>
    <s v="Reviewed"/>
    <s v="CTVp"/>
    <s v="99VMS_STRUCTCODE"/>
    <m/>
    <n v="3"/>
    <n v="0"/>
    <n v="-16777216"/>
    <s v="Missing"/>
    <s v="Missing"/>
  </r>
  <r>
    <x v="31"/>
    <x v="77"/>
    <x v="4"/>
    <x v="6"/>
    <x v="41"/>
    <s v="CTV"/>
    <s v=".All"/>
    <x v="6"/>
    <s v="CTV Template.xml"/>
    <s v="CTV High Risk"/>
    <s v="Active"/>
    <s v="CTV Target Structures"/>
    <m/>
    <s v="Structure"/>
    <s v="gsal"/>
    <s v="Reviewed"/>
    <s v="CTVp"/>
    <s v="99VMS_STRUCTCODE"/>
    <m/>
    <n v="3"/>
    <n v="0"/>
    <n v="-16777216"/>
    <s v="Missing"/>
    <s v="Missing"/>
  </r>
  <r>
    <x v="31"/>
    <x v="95"/>
    <x v="4"/>
    <x v="6"/>
    <x v="41"/>
    <s v="CTV"/>
    <s v=".All"/>
    <x v="6"/>
    <s v="GTV Template.xml"/>
    <s v="CTV based on surgical margins"/>
    <s v="Active"/>
    <s v="CTV Target Structures"/>
    <m/>
    <s v="Structure"/>
    <s v="gsal"/>
    <s v="Reviewed"/>
    <s v="CTVp"/>
    <s v="99VMS_STRUCTCODE"/>
    <m/>
    <n v="3"/>
    <n v="0"/>
    <n v="-16777216"/>
    <s v="Missing"/>
    <s v="Missing"/>
  </r>
  <r>
    <x v="31"/>
    <x v="77"/>
    <x v="4"/>
    <x v="6"/>
    <x v="41"/>
    <s v="GA1_TOPGEAR_TROG"/>
    <s v=".Abdomen"/>
    <x v="2"/>
    <s v="GA1_TOPGEAR_TROG.xml"/>
    <s v="CTV"/>
    <s v="Active"/>
    <m/>
    <s v="resectable gastric cancer"/>
    <s v="Structure"/>
    <s v="cjos"/>
    <s v="Reviewed"/>
    <s v="CTVp"/>
    <s v="99VMS_STRUCTCODE"/>
    <m/>
    <n v="3"/>
    <n v="0"/>
    <n v="-16777216"/>
    <s v="Missing"/>
    <s v="Missing"/>
  </r>
  <r>
    <x v="31"/>
    <x v="96"/>
    <x v="4"/>
    <x v="6"/>
    <x v="41"/>
    <s v="GA1_TOPGEAR_TROG"/>
    <s v=".Abdomen"/>
    <x v="2"/>
    <s v="GA1_TOPGEAR_TROG.xml"/>
    <s v="CTVstomach"/>
    <s v="Active"/>
    <m/>
    <s v="resectable gastric cancer"/>
    <s v="Structure"/>
    <s v="cjos"/>
    <s v="Reviewed"/>
    <s v="CTVp"/>
    <s v="99VMS_STRUCTCODE"/>
    <m/>
    <n v="3"/>
    <n v="0"/>
    <n v="-16777216"/>
    <s v="Missing"/>
    <s v="Missing"/>
  </r>
  <r>
    <x v="31"/>
    <x v="97"/>
    <x v="4"/>
    <x v="6"/>
    <x v="41"/>
    <s v="GU001 BLADDER"/>
    <s v=".Bladder"/>
    <x v="2"/>
    <s v="GU001 BLADDER.xml"/>
    <s v="Region Of Interest"/>
    <s v="Active"/>
    <m/>
    <m/>
    <s v="Structure"/>
    <s v="cjos"/>
    <s v="Reviewed"/>
    <s v="CTVp"/>
    <s v="99VMS_STRUCTCODE"/>
    <m/>
    <n v="3"/>
    <n v="0"/>
    <n v="-16777216"/>
    <s v="Missing"/>
    <s v="Missing"/>
  </r>
  <r>
    <x v="31"/>
    <x v="98"/>
    <x v="4"/>
    <x v="6"/>
    <x v="41"/>
    <s v="CC003_PCI Brain"/>
    <s v=".CNS"/>
    <x v="2"/>
    <s v="CC003_PCI Brain.xml"/>
    <s v="CTV_2500"/>
    <s v="Active"/>
    <s v="NRG-CC003:  RANDOMIZED PHASE II/III TRIAL OF PROPHYLACTIC CRANIAL IRRADIATION WITH OR WITHOUT HIPPOCAMPAL AVOIDANCE FOR SMALL CELL LUNG CANCER"/>
    <s v="SCLC PCI Brain"/>
    <s v="Structure"/>
    <s v="cjos"/>
    <s v="Reviewed"/>
    <s v="CTVp"/>
    <s v="99VMS_STRUCTCODE"/>
    <m/>
    <n v="3"/>
    <n v="0"/>
    <n v="-16777216"/>
    <s v="Missing"/>
    <s v="Missing"/>
  </r>
  <r>
    <x v="31"/>
    <x v="77"/>
    <x v="4"/>
    <x v="6"/>
    <x v="41"/>
    <s v="CE8-Brain"/>
    <s v=".CNS"/>
    <x v="2"/>
    <s v="CE8-Brain.xml"/>
    <s v="CTV High Risk"/>
    <s v="Active"/>
    <s v="Structures fo CE8-Brain"/>
    <m/>
    <s v="Structure"/>
    <s v="cjos"/>
    <s v="Reviewed"/>
    <s v="CTVp"/>
    <s v="99VMS_STRUCTCODE"/>
    <m/>
    <n v="3"/>
    <n v="0"/>
    <n v="-16777216"/>
    <s v="Missing"/>
    <s v="Missing"/>
  </r>
  <r>
    <x v="31"/>
    <x v="77"/>
    <x v="4"/>
    <x v="6"/>
    <x v="41"/>
    <s v="LIVR_HE1 Protocol"/>
    <s v="LIVR - liver"/>
    <x v="2"/>
    <s v="LIVR_HE1.xml"/>
    <s v="CTV"/>
    <s v="Active"/>
    <s v="Structure template for NCIC HE1 Clincal Trial on palliative RT for symptomatic heaptocellular  ca and liver mets"/>
    <m/>
    <s v="Structure"/>
    <s v="cjos"/>
    <s v="Reviewed"/>
    <s v="CTVp"/>
    <s v="99VMS_STRUCTCODE"/>
    <m/>
    <n v="3"/>
    <n v="0"/>
    <n v="-16777216"/>
    <s v="Missing"/>
    <s v="Missing"/>
  </r>
  <r>
    <x v="31"/>
    <x v="99"/>
    <x v="4"/>
    <x v="6"/>
    <x v="41"/>
    <s v="LIVR_HE1 Protocol"/>
    <s v="LIVR - liver"/>
    <x v="2"/>
    <s v="LIVR_HE1.xml"/>
    <s v="CTV1"/>
    <s v="Active"/>
    <s v="Structure template for NCIC HE1 Clincal Trial on palliative RT for symptomatic heaptocellular  ca and liver mets"/>
    <m/>
    <s v="Structure"/>
    <s v="cjos"/>
    <s v="Reviewed"/>
    <s v="CTVp"/>
    <s v="99VMS_STRUCTCODE"/>
    <m/>
    <n v="3"/>
    <n v="0"/>
    <n v="-16777216"/>
    <s v="Missing"/>
    <s v="Missing"/>
  </r>
  <r>
    <x v="31"/>
    <x v="100"/>
    <x v="4"/>
    <x v="6"/>
    <x v="41"/>
    <s v="LIVR_HE1 Protocol"/>
    <s v="LIVR - liver"/>
    <x v="2"/>
    <s v="LIVR_HE1.xml"/>
    <s v="CTV2"/>
    <s v="Active"/>
    <s v="Structure template for NCIC HE1 Clincal Trial on palliative RT for symptomatic heaptocellular  ca and liver mets"/>
    <m/>
    <s v="Structure"/>
    <s v="cjos"/>
    <s v="Reviewed"/>
    <s v="CTVp"/>
    <s v="99VMS_STRUCTCODE"/>
    <m/>
    <n v="3"/>
    <n v="0"/>
    <n v="-16777216"/>
    <s v="Missing"/>
    <s v="Missing"/>
  </r>
  <r>
    <x v="31"/>
    <x v="101"/>
    <x v="4"/>
    <x v="6"/>
    <x v="41"/>
    <s v="LIVR_HE1 Protocol"/>
    <s v="LIVR - liver"/>
    <x v="2"/>
    <s v="LIVR_HE1.xml"/>
    <s v="CTV3"/>
    <s v="Active"/>
    <s v="Structure template for NCIC HE1 Clincal Trial on palliative RT for symptomatic heaptocellular  ca and liver mets"/>
    <m/>
    <s v="Structure"/>
    <s v="cjos"/>
    <s v="Reviewed"/>
    <s v="CTVp"/>
    <s v="99VMS_STRUCTCODE"/>
    <m/>
    <n v="3"/>
    <n v="0"/>
    <n v="-16777216"/>
    <s v="Missing"/>
    <s v="Missing"/>
  </r>
  <r>
    <x v="32"/>
    <x v="102"/>
    <x v="4"/>
    <x v="6"/>
    <x v="42"/>
    <s v="Palliative Brain"/>
    <s v=".All"/>
    <x v="4"/>
    <s v="Palliative_Brain.xml"/>
    <s v="CTV Intermediate Risk"/>
    <s v="Active"/>
    <s v="Basic set of structures"/>
    <m/>
    <s v="Structure"/>
    <s v="gsal"/>
    <s v="Reviewed"/>
    <s v="CTV_Intermediate"/>
    <s v="99VMS_STRUCTCODE"/>
    <m/>
    <n v="3"/>
    <n v="0"/>
    <n v="-16777216"/>
    <s v="Missing"/>
    <s v="Missing"/>
  </r>
  <r>
    <x v="32"/>
    <x v="103"/>
    <x v="4"/>
    <x v="6"/>
    <x v="42"/>
    <s v="CNS"/>
    <s v=".CNS"/>
    <x v="4"/>
    <s v="CNS_Template.xml"/>
    <s v="CTV excluding Edema"/>
    <s v="Active"/>
    <s v="CNS"/>
    <m/>
    <s v="Structure"/>
    <s v="gsal"/>
    <s v="Reviewed"/>
    <s v="CTV_Intermediate"/>
    <s v="99VMS_STRUCTCODE"/>
    <m/>
    <n v="3"/>
    <n v="0"/>
    <n v="-16777216"/>
    <s v="Missing"/>
    <s v="Missing"/>
  </r>
  <r>
    <x v="32"/>
    <x v="104"/>
    <x v="4"/>
    <x v="6"/>
    <x v="42"/>
    <s v="HDR BREAST"/>
    <s v=".Breast"/>
    <x v="5"/>
    <s v="HDR_BREAST.xml"/>
    <s v="Cavity"/>
    <s v="Active"/>
    <s v="For breast brachytherapy implant."/>
    <m/>
    <s v="Structure"/>
    <s v="xmei"/>
    <s v="Reviewed"/>
    <s v="CTV_Intermediate"/>
    <s v="99VMS_STRUCTCODE"/>
    <m/>
    <n v="3"/>
    <n v="0"/>
    <n v="-16777216"/>
    <s v="Missing"/>
    <s v="Missing"/>
  </r>
  <r>
    <x v="32"/>
    <x v="105"/>
    <x v="4"/>
    <x v="6"/>
    <x v="42"/>
    <s v="HDR CERVIX"/>
    <s v=".Gyn"/>
    <x v="5"/>
    <s v="HDR_CERVIX.xml"/>
    <s v="Vagina"/>
    <s v="Active"/>
    <m/>
    <m/>
    <s v="Structure"/>
    <s v="cjos"/>
    <s v="Reviewed"/>
    <s v="CTV_Intermediate"/>
    <s v="99VMS_STRUCTCODE"/>
    <m/>
    <n v="3"/>
    <n v="0"/>
    <n v="-16777216"/>
    <s v="Missing"/>
    <s v="Missing"/>
  </r>
  <r>
    <x v="32"/>
    <x v="105"/>
    <x v="4"/>
    <x v="6"/>
    <x v="42"/>
    <s v="Gyne"/>
    <s v=".Gyn"/>
    <x v="1"/>
    <s v="Gyne_Template.xml"/>
    <s v="CTV Vagina"/>
    <s v="Active"/>
    <s v="Gyne Standard"/>
    <m/>
    <s v="Structure"/>
    <s v="gsal"/>
    <s v="Reviewed"/>
    <s v="CTV_Intermediate"/>
    <s v="99VMS_STRUCTCODE"/>
    <m/>
    <n v="3"/>
    <n v="0"/>
    <n v="-16777216"/>
    <s v="Missing"/>
    <s v="Missing"/>
  </r>
  <r>
    <x v="32"/>
    <x v="106"/>
    <x v="4"/>
    <x v="6"/>
    <x v="42"/>
    <s v="Gyne VMAT"/>
    <s v=".Gyn"/>
    <x v="1"/>
    <s v="Gyne_VMAT.xml"/>
    <s v="Combined CTV"/>
    <s v="Active"/>
    <s v="Gyne VMAT"/>
    <s v="post op uterus/cervix"/>
    <s v="Structure"/>
    <s v="gsal"/>
    <s v="Reviewed"/>
    <s v="CTV_Intermediate"/>
    <s v="99VMS_STRUCTCODE"/>
    <m/>
    <n v="3"/>
    <n v="0"/>
    <n v="-16777216"/>
    <s v="Missing"/>
    <s v="Missing"/>
  </r>
  <r>
    <x v="32"/>
    <x v="107"/>
    <x v="4"/>
    <x v="6"/>
    <x v="42"/>
    <s v="PMH PET BOOST"/>
    <s v=".Lung"/>
    <x v="1"/>
    <s v="PET BOOST.xml"/>
    <s v="PET Nodal CTV"/>
    <s v="Active"/>
    <s v="PMH PET BOOST Study"/>
    <m/>
    <s v="Structure"/>
    <s v="aker"/>
    <s v="Reviewed"/>
    <s v="CTV_Intermediate"/>
    <s v="99VMS_STRUCTCODE"/>
    <m/>
    <n v="3"/>
    <n v="0"/>
    <n v="-16777216"/>
    <s v="Missing"/>
    <s v="Missing"/>
  </r>
  <r>
    <x v="32"/>
    <x v="108"/>
    <x v="4"/>
    <x v="6"/>
    <x v="42"/>
    <s v="PMH PET BOOST"/>
    <s v=".Lung"/>
    <x v="1"/>
    <s v="PET BOOST.xml"/>
    <s v="inhale nodal CTV"/>
    <s v="Active"/>
    <s v="PMH PET BOOST Study"/>
    <m/>
    <s v="Structure"/>
    <s v="aker"/>
    <s v="Reviewed"/>
    <s v="CTV_Intermediate"/>
    <s v="99VMS_STRUCTCODE"/>
    <m/>
    <n v="3"/>
    <n v="0"/>
    <n v="-16777216"/>
    <s v="Missing"/>
    <s v="Missing"/>
  </r>
  <r>
    <x v="32"/>
    <x v="109"/>
    <x v="4"/>
    <x v="6"/>
    <x v="42"/>
    <s v="PMH PET BOOST"/>
    <s v=".Lung"/>
    <x v="1"/>
    <s v="PET BOOST.xml"/>
    <s v="exhale nodal CTV"/>
    <s v="Active"/>
    <s v="PMH PET BOOST Study"/>
    <m/>
    <s v="Structure"/>
    <s v="aker"/>
    <s v="Reviewed"/>
    <s v="CTV_Intermediate"/>
    <s v="99VMS_STRUCTCODE"/>
    <m/>
    <n v="3"/>
    <n v="0"/>
    <n v="-16777216"/>
    <s v="Missing"/>
    <s v="Missing"/>
  </r>
  <r>
    <x v="32"/>
    <x v="110"/>
    <x v="4"/>
    <x v="6"/>
    <x v="42"/>
    <s v="PMH PET BOOST"/>
    <s v=".Lung"/>
    <x v="1"/>
    <s v="PET BOOST.xml"/>
    <s v="Pet nodal ITV"/>
    <s v="Active"/>
    <s v="PMH PET BOOST Study"/>
    <m/>
    <s v="Structure"/>
    <s v="aker"/>
    <s v="Reviewed"/>
    <s v="CTV_Intermediate"/>
    <s v="99VMS_STRUCTCODE"/>
    <m/>
    <n v="3"/>
    <n v="0"/>
    <n v="-16777216"/>
    <s v="Missing"/>
    <s v="Missing"/>
  </r>
  <r>
    <x v="32"/>
    <x v="111"/>
    <x v="4"/>
    <x v="6"/>
    <x v="42"/>
    <s v="PMH PET BOOST"/>
    <s v=".Lung"/>
    <x v="1"/>
    <s v="PET BOOST.xml"/>
    <s v="ITV for nodes"/>
    <s v="Active"/>
    <s v="PMH PET BOOST Study"/>
    <m/>
    <s v="Structure"/>
    <s v="aker"/>
    <s v="Reviewed"/>
    <s v="CTV_Intermediate"/>
    <s v="99VMS_STRUCTCODE"/>
    <m/>
    <n v="3"/>
    <n v="0"/>
    <n v="-16777216"/>
    <s v="Missing"/>
    <s v="Missing"/>
  </r>
  <r>
    <x v="32"/>
    <x v="112"/>
    <x v="4"/>
    <x v="6"/>
    <x v="42"/>
    <s v="Prostate 2Ph VMAT"/>
    <s v=".Prostate"/>
    <x v="1"/>
    <s v="Prostate_2Ph_VMAT.xml"/>
    <s v="CTV Intermediate Risk"/>
    <s v="Active"/>
    <s v="Two Phase VMAT Prostate 76 Gy"/>
    <m/>
    <s v="Structure"/>
    <s v="gsal"/>
    <s v="Reviewed"/>
    <s v="CTV_Intermediate"/>
    <s v="99VMS_STRUCTCODE"/>
    <m/>
    <n v="3"/>
    <n v="0"/>
    <n v="-16777216"/>
    <s v="Missing"/>
    <s v="Missing"/>
  </r>
  <r>
    <x v="32"/>
    <x v="103"/>
    <x v="4"/>
    <x v="6"/>
    <x v="42"/>
    <s v="CE8-Brain"/>
    <s v=".CNS"/>
    <x v="2"/>
    <s v="CE8-Brain.xml"/>
    <s v="CTV excluding Edema"/>
    <s v="Active"/>
    <s v="Structures fo CE8-Brain"/>
    <m/>
    <s v="Structure"/>
    <s v="cjos"/>
    <s v="Reviewed"/>
    <s v="CTV_Intermediate"/>
    <s v="99VMS_STRUCTCODE"/>
    <m/>
    <n v="3"/>
    <n v="0"/>
    <n v="-16777216"/>
    <s v="Missing"/>
    <s v="Missing"/>
  </r>
  <r>
    <x v="32"/>
    <x v="113"/>
    <x v="4"/>
    <x v="6"/>
    <x v="42"/>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CTV_Intermediate"/>
    <s v="99VMS_STRUCTCODE"/>
    <m/>
    <n v="3"/>
    <n v="0"/>
    <n v="-16777216"/>
    <s v="Missing"/>
    <s v="Missing"/>
  </r>
  <r>
    <x v="33"/>
    <x v="114"/>
    <x v="4"/>
    <x v="6"/>
    <x v="42"/>
    <s v="H&amp;N 66/33"/>
    <s v=".Head and Neck"/>
    <x v="1"/>
    <s v="HN_66in33.xml"/>
    <s v="CTV Intermediate Risk Left 60Gy"/>
    <s v="Active"/>
    <s v="Head and Neck VMAT 66 Gy in 33 Fractions"/>
    <m/>
    <s v="Structure"/>
    <s v="gsal"/>
    <s v="Reviewed"/>
    <s v="CTV_Intermediate"/>
    <s v="99VMS_STRUCTCODE"/>
    <m/>
    <n v="3"/>
    <n v="0"/>
    <n v="-16777216"/>
    <s v="Missing"/>
    <s v="Missing"/>
  </r>
  <r>
    <x v="33"/>
    <x v="115"/>
    <x v="4"/>
    <x v="6"/>
    <x v="42"/>
    <s v="H&amp;N 70/35"/>
    <s v=".Head and Neck"/>
    <x v="1"/>
    <s v="HN_70in35.xml"/>
    <s v="CTV Intermediate Risk Left 63Gy"/>
    <s v="Active"/>
    <s v="Head and Neck VMAT 70 Gy in 35 Fractions"/>
    <m/>
    <s v="Structure"/>
    <s v="gsal"/>
    <s v="Reviewed"/>
    <s v="CTV_Intermediate"/>
    <s v="99VMS_STRUCTCODE"/>
    <m/>
    <n v="3"/>
    <n v="0"/>
    <n v="-16777216"/>
    <s v="Missing"/>
    <s v="Missing"/>
  </r>
  <r>
    <x v="33"/>
    <x v="116"/>
    <x v="4"/>
    <x v="6"/>
    <x v="42"/>
    <s v="CTV"/>
    <s v=".All"/>
    <x v="6"/>
    <s v="CTV Template.xml"/>
    <s v="CTV Intermediate Risk Left"/>
    <s v="Active"/>
    <s v="CTV Target Structures"/>
    <m/>
    <s v="Structure"/>
    <s v="gsal"/>
    <s v="Reviewed"/>
    <s v="CTV_Intermediate"/>
    <s v="99VMS_STRUCTCODE"/>
    <m/>
    <n v="3"/>
    <n v="0"/>
    <n v="-16777216"/>
    <s v="Missing"/>
    <s v="Missing"/>
  </r>
  <r>
    <x v="33"/>
    <x v="117"/>
    <x v="4"/>
    <x v="7"/>
    <x v="43"/>
    <s v="H&amp;N Lymph Nodes"/>
    <s v=".Head and Neck"/>
    <x v="7"/>
    <s v="HN_Nodes.xml"/>
    <s v="Left Level 4 Lower jugular lymph nodes"/>
    <s v="Active"/>
    <s v="Head and Neck  Lymph Node Structures"/>
    <m/>
    <s v="Structure"/>
    <s v="gsal"/>
    <s v="Reviewed"/>
    <n v="241959"/>
    <s v="FMA"/>
    <m/>
    <n v="3"/>
    <n v="0"/>
    <n v="-16777216"/>
    <s v="Missing"/>
    <s v="Missing"/>
  </r>
  <r>
    <x v="33"/>
    <x v="118"/>
    <x v="4"/>
    <x v="7"/>
    <x v="44"/>
    <s v="H&amp;N Lymph Nodes"/>
    <s v=".Head and Neck"/>
    <x v="7"/>
    <s v="HN_Nodes.xml"/>
    <s v="Left level 2 Upper jugular lymph nodes"/>
    <s v="Active"/>
    <s v="Head and Neck  Lymph Node Structures"/>
    <m/>
    <s v="Structure"/>
    <s v="gsal"/>
    <s v="Reviewed"/>
    <n v="265660"/>
    <s v="FMA"/>
    <m/>
    <n v="3"/>
    <n v="0"/>
    <n v="-16777216"/>
    <s v="Missing"/>
    <s v="Missing"/>
  </r>
  <r>
    <x v="33"/>
    <x v="119"/>
    <x v="4"/>
    <x v="7"/>
    <x v="45"/>
    <s v="H&amp;N Lymph Nodes"/>
    <s v=".Head and Neck"/>
    <x v="7"/>
    <s v="HN_Nodes.xml"/>
    <s v="Left level 3 Middle jugular lymph nodes"/>
    <s v="Active"/>
    <s v="Head and Neck  Lymph Node Structures"/>
    <m/>
    <s v="Structure"/>
    <s v="gsal"/>
    <s v="Reviewed"/>
    <n v="241953"/>
    <s v="FMA"/>
    <m/>
    <n v="3"/>
    <n v="0"/>
    <n v="-16777216"/>
    <s v="Missing"/>
    <s v="Missing"/>
  </r>
  <r>
    <x v="33"/>
    <x v="120"/>
    <x v="4"/>
    <x v="7"/>
    <x v="46"/>
    <s v="H&amp;N Lymph Nodes"/>
    <s v=".Head and Neck"/>
    <x v="7"/>
    <s v="HN_Nodes.xml"/>
    <s v="Left level 5 Posterior triangle group lymph nodes"/>
    <s v="Active"/>
    <s v="Head and Neck  Lymph Node Structures"/>
    <m/>
    <s v="Structure"/>
    <s v="gsal"/>
    <s v="Reviewed"/>
    <n v="241965"/>
    <s v="FMA"/>
    <m/>
    <n v="3"/>
    <n v="0"/>
    <n v="-16777216"/>
    <s v="Missing"/>
    <s v="Missing"/>
  </r>
  <r>
    <x v="33"/>
    <x v="121"/>
    <x v="4"/>
    <x v="7"/>
    <x v="47"/>
    <s v="H&amp;N Lymph Nodes"/>
    <s v=".Head and Neck"/>
    <x v="1"/>
    <s v="HN_70in35.xml"/>
    <s v="Left Level 6 Anterior triangle group lymph nodes"/>
    <s v="Active"/>
    <s v="Head and Neck  Lymph Node Structures"/>
    <m/>
    <s v="Structure"/>
    <s v="gsal"/>
    <s v="Reviewed"/>
    <n v="241971"/>
    <s v="FMA"/>
    <m/>
    <n v="3"/>
    <n v="0"/>
    <n v="-16777216"/>
    <s v="Missing"/>
    <s v="Missing"/>
  </r>
  <r>
    <x v="33"/>
    <x v="122"/>
    <x v="4"/>
    <x v="7"/>
    <x v="48"/>
    <s v="H&amp;N Lymph Nodes"/>
    <s v=".Head and Neck"/>
    <x v="7"/>
    <s v="HN_Nodes.xml"/>
    <s v="Level 1a Submental lymph nodes"/>
    <s v="Active"/>
    <s v="Head and Neck  Lymph Node Structures"/>
    <m/>
    <s v="Structure"/>
    <s v="gsal"/>
    <s v="Reviewed"/>
    <n v="223846"/>
    <s v="FMA"/>
    <m/>
    <n v="3"/>
    <n v="0"/>
    <n v="-16777216"/>
    <s v="Missing"/>
    <s v="Missing"/>
  </r>
  <r>
    <x v="34"/>
    <x v="123"/>
    <x v="4"/>
    <x v="6"/>
    <x v="42"/>
    <s v="H&amp;N 66/33"/>
    <s v=".Head and Neck"/>
    <x v="1"/>
    <s v="HN_66in33.xml"/>
    <s v="CTV Intermediate Risk Right 60Gy"/>
    <s v="Active"/>
    <s v="Head and Neck VMAT 66 Gy in 33 Fractions"/>
    <m/>
    <s v="Structure"/>
    <s v="gsal"/>
    <s v="Reviewed"/>
    <s v="CTV_Intermediate"/>
    <s v="99VMS_STRUCTCODE"/>
    <m/>
    <n v="3"/>
    <n v="0"/>
    <n v="-16777216"/>
    <s v="Missing"/>
    <s v="Missing"/>
  </r>
  <r>
    <x v="34"/>
    <x v="124"/>
    <x v="4"/>
    <x v="6"/>
    <x v="42"/>
    <s v="H&amp;N 70/35"/>
    <s v=".Head and Neck"/>
    <x v="1"/>
    <s v="HN_70in35.xml"/>
    <s v="CTV Intermediate Risk Right 63Gy"/>
    <s v="Active"/>
    <s v="Head and Neck VMAT 70 Gy in 35 Fractions"/>
    <m/>
    <s v="Structure"/>
    <s v="gsal"/>
    <s v="Reviewed"/>
    <s v="CTV_Intermediate"/>
    <s v="99VMS_STRUCTCODE"/>
    <m/>
    <n v="3"/>
    <n v="0"/>
    <n v="-16777216"/>
    <s v="Missing"/>
    <s v="Missing"/>
  </r>
  <r>
    <x v="34"/>
    <x v="125"/>
    <x v="4"/>
    <x v="6"/>
    <x v="42"/>
    <s v="CTV"/>
    <s v=".All"/>
    <x v="6"/>
    <s v="CTV Template.xml"/>
    <s v="CTV Intermediate Risk Right"/>
    <s v="Active"/>
    <s v="CTV Target Structures"/>
    <m/>
    <s v="Structure"/>
    <s v="gsal"/>
    <s v="Reviewed"/>
    <s v="CTV_Intermediate"/>
    <s v="99VMS_STRUCTCODE"/>
    <m/>
    <n v="3"/>
    <n v="0"/>
    <n v="-16777216"/>
    <s v="Missing"/>
    <s v="Missing"/>
  </r>
  <r>
    <x v="34"/>
    <x v="126"/>
    <x v="4"/>
    <x v="7"/>
    <x v="49"/>
    <s v="H&amp;N Lymph Nodes"/>
    <s v=".Head and Neck"/>
    <x v="7"/>
    <s v="HN_Nodes.xml"/>
    <s v="Level 1b Submandibular lymph nodes"/>
    <s v="Active"/>
    <s v="Head and Neck  Lymph Node Structures"/>
    <m/>
    <s v="Structure"/>
    <s v="gsal"/>
    <s v="Reviewed"/>
    <n v="224001"/>
    <s v="FMA"/>
    <m/>
    <n v="3"/>
    <n v="0"/>
    <n v="-16777216"/>
    <s v="Missing"/>
    <s v="Missing"/>
  </r>
  <r>
    <x v="34"/>
    <x v="127"/>
    <x v="4"/>
    <x v="7"/>
    <x v="50"/>
    <s v="H&amp;N Lymph Nodes"/>
    <s v=".Head and Neck"/>
    <x v="7"/>
    <s v="HN_Nodes.xml"/>
    <s v="Right Level 4 Lower jugular lymph nodes"/>
    <s v="Active"/>
    <s v="Head and Neck  Lymph Node Structures"/>
    <m/>
    <s v="Structure"/>
    <s v="gsal"/>
    <s v="Reviewed"/>
    <n v="241957"/>
    <s v="FMA"/>
    <m/>
    <n v="3"/>
    <n v="0"/>
    <n v="-16777216"/>
    <s v="Missing"/>
    <s v="Missing"/>
  </r>
  <r>
    <x v="34"/>
    <x v="128"/>
    <x v="4"/>
    <x v="7"/>
    <x v="51"/>
    <s v="H&amp;N Lymph Nodes"/>
    <s v=".Head and Neck"/>
    <x v="7"/>
    <s v="HN_Nodes.xml"/>
    <s v="Right level 2 Upper jugular lymph nodes"/>
    <s v="Active"/>
    <s v="Head and Neck  Lymph Node Structures"/>
    <m/>
    <s v="Structure"/>
    <s v="gsal"/>
    <s v="Reviewed"/>
    <n v="265658"/>
    <s v="FMA"/>
    <m/>
    <n v="3"/>
    <n v="0"/>
    <n v="-16777216"/>
    <s v="Missing"/>
    <s v="Missing"/>
  </r>
  <r>
    <x v="34"/>
    <x v="129"/>
    <x v="4"/>
    <x v="7"/>
    <x v="52"/>
    <s v="H&amp;N Lymph Nodes"/>
    <s v=".Head and Neck"/>
    <x v="7"/>
    <s v="HN_Nodes.xml"/>
    <s v="Right level 3 Middle jugular lymph nodes"/>
    <s v="Active"/>
    <s v="Head and Neck  Lymph Node Structures"/>
    <m/>
    <s v="Structure"/>
    <s v="gsal"/>
    <s v="Reviewed"/>
    <n v="241951"/>
    <s v="FMA"/>
    <m/>
    <n v="3"/>
    <n v="0"/>
    <n v="-16777216"/>
    <s v="Missing"/>
    <s v="Missing"/>
  </r>
  <r>
    <x v="34"/>
    <x v="130"/>
    <x v="4"/>
    <x v="7"/>
    <x v="53"/>
    <s v="H&amp;N Lymph Nodes"/>
    <s v=".Head and Neck"/>
    <x v="1"/>
    <s v="HN_70in35.xml"/>
    <s v="Right level 5 Posterior triangle group lymph nodes"/>
    <s v="Active"/>
    <s v="Head and Neck  Lymph Node Structures"/>
    <m/>
    <s v="Structure"/>
    <s v="gsal"/>
    <s v="Reviewed"/>
    <n v="241963"/>
    <s v="FMA"/>
    <m/>
    <n v="3"/>
    <n v="0"/>
    <n v="-16777216"/>
    <s v="Missing"/>
    <s v="Missing"/>
  </r>
  <r>
    <x v="34"/>
    <x v="131"/>
    <x v="4"/>
    <x v="7"/>
    <x v="54"/>
    <s v="H&amp;N Lymph Nodes"/>
    <s v=".Head and Neck"/>
    <x v="1"/>
    <s v="HN_70in35.xml"/>
    <s v="Right Level 6 Anterior triangle group lymph nodes"/>
    <s v="Active"/>
    <s v="Head and Neck  Lymph Node Structures"/>
    <m/>
    <s v="Structure"/>
    <s v="gsal"/>
    <s v="Reviewed"/>
    <n v="241969"/>
    <s v="FMA"/>
    <m/>
    <n v="3"/>
    <n v="0"/>
    <n v="-16777216"/>
    <s v="Missing"/>
    <s v="Missing"/>
  </r>
  <r>
    <x v="35"/>
    <x v="132"/>
    <x v="4"/>
    <x v="6"/>
    <x v="55"/>
    <s v="VMAT ANUS"/>
    <s v=".Anus"/>
    <x v="1"/>
    <s v="VMAT_ANUS.xml"/>
    <s v="CTV Nodes"/>
    <s v="Active"/>
    <s v="Anus"/>
    <m/>
    <s v="Structure"/>
    <s v="gsal"/>
    <s v="Reviewed"/>
    <s v="CTV_Low"/>
    <s v="99VMS_STRUCTCODE"/>
    <m/>
    <n v="3"/>
    <n v="0"/>
    <n v="-16777216"/>
    <s v="Missing"/>
    <s v="Missing"/>
  </r>
  <r>
    <x v="35"/>
    <x v="133"/>
    <x v="4"/>
    <x v="6"/>
    <x v="55"/>
    <s v="Prostate 2Ph VMAT"/>
    <s v=".Prostate"/>
    <x v="1"/>
    <s v="Prostate_2Ph_VMAT.xml"/>
    <s v="CTV Nodes"/>
    <s v="Active"/>
    <s v="Two Phase VMAT Prostate 76 Gy"/>
    <m/>
    <s v="Structure"/>
    <s v="gsal"/>
    <s v="Reviewed"/>
    <s v="CTV_Low"/>
    <s v="99VMS_STRUCTCODE"/>
    <m/>
    <n v="3"/>
    <n v="0"/>
    <n v="-16777216"/>
    <s v="Missing"/>
    <s v="Missing"/>
  </r>
  <r>
    <x v="35"/>
    <x v="134"/>
    <x v="4"/>
    <x v="6"/>
    <x v="55"/>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CTV_Low"/>
    <s v="99VMS_STRUCTCODE"/>
    <m/>
    <n v="3"/>
    <n v="0"/>
    <n v="-16777216"/>
    <s v="Missing"/>
    <s v="Missing"/>
  </r>
  <r>
    <x v="35"/>
    <x v="135"/>
    <x v="4"/>
    <x v="7"/>
    <x v="42"/>
    <s v="Breast"/>
    <s v=".Breast"/>
    <x v="1"/>
    <s v="BreastTemplate.xml"/>
    <s v="CTV Nodes"/>
    <s v="Active"/>
    <s v="Breast"/>
    <m/>
    <s v="Structure"/>
    <s v="gsal"/>
    <s v="Reviewed"/>
    <s v="CTV_Intermediate"/>
    <s v="99VMS_STRUCTCODE"/>
    <m/>
    <n v="3"/>
    <n v="0"/>
    <n v="-16777216"/>
    <s v="Missing"/>
    <s v="Missing"/>
  </r>
  <r>
    <x v="35"/>
    <x v="133"/>
    <x v="4"/>
    <x v="7"/>
    <x v="42"/>
    <s v="Gyne VMAT"/>
    <s v=".Gyn"/>
    <x v="1"/>
    <s v="Gyne_VMAT.xml"/>
    <s v="Nodal CTV"/>
    <s v="Active"/>
    <s v="Gyne VMAT"/>
    <s v="post op uterus/cervix"/>
    <s v="Structure"/>
    <s v="gsal"/>
    <s v="Reviewed"/>
    <s v="CTV_Intermediate"/>
    <s v="99VMS_STRUCTCODE"/>
    <m/>
    <n v="3"/>
    <n v="0"/>
    <n v="-16777216"/>
    <s v="Missing"/>
    <s v="Missing"/>
  </r>
  <r>
    <x v="35"/>
    <x v="133"/>
    <x v="4"/>
    <x v="7"/>
    <x v="42"/>
    <s v="H&amp;N VMAT"/>
    <s v=".Head and Neck"/>
    <x v="1"/>
    <s v="HN_VMAT.xml"/>
    <s v="CTV Nodes"/>
    <s v="Active"/>
    <s v="Head and Neck VMAT Unspecified Dose"/>
    <m/>
    <s v="Structure"/>
    <s v="gsal"/>
    <s v="Reviewed"/>
    <s v="CTV_Intermediate"/>
    <s v="99VMS_STRUCTCODE"/>
    <m/>
    <n v="3"/>
    <n v="0"/>
    <n v="-16777216"/>
    <s v="Missing"/>
    <s v="Missing"/>
  </r>
  <r>
    <x v="35"/>
    <x v="133"/>
    <x v="4"/>
    <x v="7"/>
    <x v="42"/>
    <s v="Prostate"/>
    <s v=".Prostate"/>
    <x v="1"/>
    <s v="Prostate.xml"/>
    <s v="CTV Nodes"/>
    <s v="Active"/>
    <s v="Prostate all prescriptions"/>
    <m/>
    <s v="Structure"/>
    <s v="gsal"/>
    <s v="Reviewed"/>
    <s v="CTV_Intermediate"/>
    <s v="99VMS_STRUCTCODE"/>
    <m/>
    <n v="3"/>
    <n v="0"/>
    <n v="-16777216"/>
    <s v="Missing"/>
    <s v="Missing"/>
  </r>
  <r>
    <x v="35"/>
    <x v="133"/>
    <x v="4"/>
    <x v="7"/>
    <x v="42"/>
    <s v="CTV"/>
    <s v=".All"/>
    <x v="6"/>
    <s v="CTV Template.xml"/>
    <s v="CTV Nodes"/>
    <s v="Active"/>
    <s v="CTV Target Structures"/>
    <m/>
    <s v="Structure"/>
    <s v="gsal"/>
    <s v="Reviewed"/>
    <s v="CTV_Intermediate"/>
    <s v="99VMS_STRUCTCODE"/>
    <m/>
    <n v="3"/>
    <n v="0"/>
    <n v="-16777216"/>
    <s v="Missing"/>
    <s v="Missing"/>
  </r>
  <r>
    <x v="35"/>
    <x v="136"/>
    <x v="4"/>
    <x v="7"/>
    <x v="42"/>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CTV_Intermediate"/>
    <s v="99VMS_STRUCTCODE"/>
    <m/>
    <n v="3"/>
    <n v="0"/>
    <n v="-16777216"/>
    <s v="Missing"/>
    <s v="Missing"/>
  </r>
  <r>
    <x v="36"/>
    <x v="137"/>
    <x v="4"/>
    <x v="6"/>
    <x v="55"/>
    <s v="H&amp;N 60/30"/>
    <s v=".Head and Neck"/>
    <x v="1"/>
    <s v="HN_60in30.xml"/>
    <s v="CTV Low Risk Left 54Gy"/>
    <s v="Active"/>
    <s v="Head and Neck VMAT 60 Gy in 30 Fractions"/>
    <m/>
    <s v="Structure"/>
    <s v="gsal"/>
    <s v="Reviewed"/>
    <s v="CTV_Low"/>
    <s v="99VMS_STRUCTCODE"/>
    <m/>
    <n v="3"/>
    <n v="0"/>
    <n v="-16777216"/>
    <s v="Missing"/>
    <s v="Missing"/>
  </r>
  <r>
    <x v="36"/>
    <x v="137"/>
    <x v="4"/>
    <x v="6"/>
    <x v="55"/>
    <s v="H&amp;N 66/33"/>
    <s v=".Head and Neck"/>
    <x v="1"/>
    <s v="HN_66in33.xml"/>
    <s v="CTV Low Risk Left 54Gy"/>
    <s v="Active"/>
    <s v="Head and Neck VMAT 66 Gy in 33 Fractions"/>
    <m/>
    <s v="Structure"/>
    <s v="gsal"/>
    <s v="Reviewed"/>
    <s v="CTV_Low"/>
    <s v="99VMS_STRUCTCODE"/>
    <m/>
    <n v="3"/>
    <n v="0"/>
    <n v="-16777216"/>
    <s v="Missing"/>
    <s v="Missing"/>
  </r>
  <r>
    <x v="36"/>
    <x v="138"/>
    <x v="4"/>
    <x v="6"/>
    <x v="55"/>
    <s v="H&amp;N 70/35"/>
    <s v=".Head and Neck"/>
    <x v="1"/>
    <s v="HN_70in35.xml"/>
    <s v="CTV Low Risk Left 56Gy"/>
    <s v="Active"/>
    <s v="Head and Neck VMAT 70 Gy in 35 Fractions"/>
    <m/>
    <s v="Structure"/>
    <s v="gsal"/>
    <s v="Reviewed"/>
    <s v="CTV_Low"/>
    <s v="99VMS_STRUCTCODE"/>
    <m/>
    <n v="3"/>
    <n v="0"/>
    <n v="-16777216"/>
    <s v="Missing"/>
    <s v="Missing"/>
  </r>
  <r>
    <x v="36"/>
    <x v="139"/>
    <x v="4"/>
    <x v="6"/>
    <x v="55"/>
    <s v="CTV"/>
    <s v=".All"/>
    <x v="6"/>
    <s v="GTV Template.xml"/>
    <s v="CTV Low Risk Left"/>
    <s v="Active"/>
    <s v="CTV Target Structures"/>
    <m/>
    <s v="Structure"/>
    <s v="gsal"/>
    <s v="Reviewed"/>
    <s v="CTV_Low"/>
    <s v="99VMS_STRUCTCODE"/>
    <m/>
    <n v="3"/>
    <n v="0"/>
    <n v="-16777216"/>
    <s v="Missing"/>
    <s v="Missing"/>
  </r>
  <r>
    <x v="37"/>
    <x v="140"/>
    <x v="4"/>
    <x v="6"/>
    <x v="55"/>
    <s v="H&amp;N 60/30"/>
    <s v=".Head and Neck"/>
    <x v="1"/>
    <s v="HN_60in30.xml"/>
    <s v="CTV Low Risk Right 54Gy"/>
    <s v="Active"/>
    <s v="Head and Neck VMAT 60 Gy in 30 Fractions"/>
    <m/>
    <s v="Structure"/>
    <s v="gsal"/>
    <s v="Reviewed"/>
    <s v="CTV_Low"/>
    <s v="99VMS_STRUCTCODE"/>
    <m/>
    <n v="3"/>
    <n v="0"/>
    <n v="-16777216"/>
    <s v="Missing"/>
    <s v="Missing"/>
  </r>
  <r>
    <x v="37"/>
    <x v="140"/>
    <x v="4"/>
    <x v="6"/>
    <x v="55"/>
    <s v="H&amp;N 66/33"/>
    <s v=".Head and Neck"/>
    <x v="1"/>
    <s v="HN_66in33.xml"/>
    <s v="CTV Low Risk Right 54Gy"/>
    <s v="Active"/>
    <s v="Head and Neck VMAT 66 Gy in 33 Fractions"/>
    <m/>
    <s v="Structure"/>
    <s v="gsal"/>
    <s v="Reviewed"/>
    <s v="CTV_Low"/>
    <s v="99VMS_STRUCTCODE"/>
    <m/>
    <n v="3"/>
    <n v="0"/>
    <n v="-16777216"/>
    <s v="Missing"/>
    <s v="Missing"/>
  </r>
  <r>
    <x v="37"/>
    <x v="141"/>
    <x v="4"/>
    <x v="6"/>
    <x v="55"/>
    <s v="H&amp;N 70/35"/>
    <s v=".Head and Neck"/>
    <x v="1"/>
    <s v="HN_70in35.xml"/>
    <s v="CTV Low Risk Right 56Gy"/>
    <s v="Active"/>
    <s v="Head and Neck VMAT 70 Gy in 35 Fractions"/>
    <m/>
    <s v="Structure"/>
    <s v="gsal"/>
    <s v="Reviewed"/>
    <s v="CTV_Low"/>
    <s v="99VMS_STRUCTCODE"/>
    <m/>
    <n v="3"/>
    <n v="0"/>
    <n v="-16777216"/>
    <s v="Missing"/>
    <s v="Missing"/>
  </r>
  <r>
    <x v="37"/>
    <x v="142"/>
    <x v="4"/>
    <x v="6"/>
    <x v="55"/>
    <s v="CTV"/>
    <s v=".All"/>
    <x v="6"/>
    <s v="GTV Template.xml"/>
    <s v="CTV Low Risk Right"/>
    <s v="Active"/>
    <s v="CTV Target Structures"/>
    <m/>
    <s v="Structure"/>
    <s v="gsal"/>
    <s v="Reviewed"/>
    <s v="CTV_Low"/>
    <s v="99VMS_STRUCTCODE"/>
    <m/>
    <n v="3"/>
    <n v="0"/>
    <n v="-16777216"/>
    <s v="Missing"/>
    <s v="Missing"/>
  </r>
  <r>
    <x v="38"/>
    <x v="143"/>
    <x v="2"/>
    <x v="8"/>
    <x v="56"/>
    <s v="Lung SBRT"/>
    <s v=".Lung"/>
    <x v="1"/>
    <s v="Lung SBRT.xml"/>
    <s v="105% Dose outside of PTV"/>
    <s v="Active"/>
    <s v="Lung SBRT all prescriptions"/>
    <m/>
    <s v="Structure"/>
    <s v="gsal"/>
    <s v="Reviewed"/>
    <s v="Dose"/>
    <s v="99VMS_STRUCTCODE"/>
    <m/>
    <n v="5"/>
    <n v="2"/>
    <n v="-16777216"/>
    <s v="Missing"/>
    <s v="Missing"/>
  </r>
  <r>
    <x v="38"/>
    <x v="143"/>
    <x v="2"/>
    <x v="8"/>
    <x v="56"/>
    <s v="PMH PET BOOST"/>
    <s v=".Lung"/>
    <x v="1"/>
    <s v="PET BOOST.xml"/>
    <s v="105% Dose outside of PTV"/>
    <s v="Active"/>
    <s v="PMH PET BOOST Study"/>
    <m/>
    <s v="Structure"/>
    <s v="aker"/>
    <s v="Reviewed"/>
    <s v="Dose"/>
    <s v="99VMS_STRUCTCODE"/>
    <m/>
    <n v="5"/>
    <n v="2"/>
    <n v="-16777216"/>
    <s v="Missing"/>
    <s v="Missing"/>
  </r>
  <r>
    <x v="38"/>
    <x v="144"/>
    <x v="2"/>
    <x v="8"/>
    <x v="56"/>
    <s v="Control"/>
    <s v=".All"/>
    <x v="3"/>
    <s v="Control_Template.xml"/>
    <m/>
    <s v="Active"/>
    <s v="Avoidance and Reference Structures"/>
    <m/>
    <s v="Structure"/>
    <s v="gsal"/>
    <s v="Reviewed"/>
    <s v="Dose"/>
    <s v="99VMS_STRUCTCODE"/>
    <m/>
    <n v="5"/>
    <n v="2"/>
    <n v="-16777216"/>
    <s v="Missing"/>
    <s v="Missing"/>
  </r>
  <r>
    <x v="38"/>
    <x v="143"/>
    <x v="2"/>
    <x v="8"/>
    <x v="56"/>
    <s v="SBRT Control"/>
    <s v=".All"/>
    <x v="3"/>
    <s v="SBRT Control Template.xml"/>
    <s v="105% Dose outside of PTV"/>
    <s v="Active"/>
    <s v="Control Structures for Lung SBRT"/>
    <m/>
    <s v="Structure"/>
    <s v="gsal"/>
    <s v="Reviewed"/>
    <s v="Dose"/>
    <s v="99VMS_STRUCTCODE"/>
    <m/>
    <n v="5"/>
    <n v="2"/>
    <n v="-16777216"/>
    <s v="Missing"/>
    <s v="Missing"/>
  </r>
  <r>
    <x v="39"/>
    <x v="145"/>
    <x v="3"/>
    <x v="9"/>
    <x v="57"/>
    <s v="Basic"/>
    <s v=".All"/>
    <x v="4"/>
    <s v="Basic Template.xml"/>
    <s v="Dose Prescription Volume"/>
    <s v="Active"/>
    <s v="Basic set of structures"/>
    <m/>
    <s v="Structure"/>
    <s v="gsal"/>
    <s v="Reviewed"/>
    <s v="Treated Volume"/>
    <s v="99VMS_STRUCTCODE"/>
    <m/>
    <n v="3"/>
    <n v="0"/>
    <n v="-16777216"/>
    <s v="Missing"/>
    <s v="Missing"/>
  </r>
  <r>
    <x v="39"/>
    <x v="145"/>
    <x v="3"/>
    <x v="9"/>
    <x v="57"/>
    <s v="CT"/>
    <s v=".All"/>
    <x v="4"/>
    <s v="CT Template.xml"/>
    <s v="Dose Prescription Volume"/>
    <s v="Active"/>
    <s v="Initial set of CT structures"/>
    <m/>
    <s v="Structure"/>
    <s v="gsal"/>
    <s v="Reviewed"/>
    <s v="Treated Volume"/>
    <s v="99VMS_STRUCTCODE"/>
    <m/>
    <n v="3"/>
    <n v="0"/>
    <n v="-16777216"/>
    <s v="Missing"/>
    <s v="Missing"/>
  </r>
  <r>
    <x v="39"/>
    <x v="145"/>
    <x v="3"/>
    <x v="9"/>
    <x v="57"/>
    <s v="Palliative Brain"/>
    <s v=".All"/>
    <x v="4"/>
    <s v="Palliative_Brain.xml"/>
    <s v="Dose Prescription Volume"/>
    <s v="Active"/>
    <s v="Basic set of structures"/>
    <m/>
    <s v="Structure"/>
    <s v="gsal"/>
    <s v="Reviewed"/>
    <s v="Treated Volume"/>
    <s v="99VMS_STRUCTCODE"/>
    <m/>
    <n v="3"/>
    <n v="0"/>
    <n v="-16777216"/>
    <s v="Missing"/>
    <s v="Missing"/>
  </r>
  <r>
    <x v="39"/>
    <x v="145"/>
    <x v="3"/>
    <x v="9"/>
    <x v="57"/>
    <s v="Palliative"/>
    <s v=".All"/>
    <x v="4"/>
    <s v="PalliativeTemplate.xml"/>
    <s v="Dose Prescription Volume"/>
    <s v="Active"/>
    <s v="Basic set of structures"/>
    <m/>
    <s v="Structure"/>
    <s v="gsal"/>
    <s v="Reviewed"/>
    <s v="Treated Volume"/>
    <s v="99VMS_STRUCTCODE"/>
    <m/>
    <n v="3"/>
    <n v="0"/>
    <n v="-16777216"/>
    <s v="Missing"/>
    <s v="Missing"/>
  </r>
  <r>
    <x v="39"/>
    <x v="145"/>
    <x v="3"/>
    <x v="9"/>
    <x v="57"/>
    <s v="CNS"/>
    <s v=".CNS"/>
    <x v="4"/>
    <s v="CNS_Template.xml"/>
    <s v="Dose Prescription Volume"/>
    <s v="Active"/>
    <s v="CNS"/>
    <m/>
    <s v="Structure"/>
    <s v="gsal"/>
    <s v="Reviewed"/>
    <s v="Treated Volume"/>
    <s v="99VMS_STRUCTCODE"/>
    <s v="C71.9"/>
    <n v="3"/>
    <n v="0"/>
    <n v="-16777216"/>
    <s v="Missing"/>
    <s v="Missing"/>
  </r>
  <r>
    <x v="39"/>
    <x v="145"/>
    <x v="3"/>
    <x v="9"/>
    <x v="57"/>
    <s v="HDR BREAST"/>
    <s v=".Breast"/>
    <x v="5"/>
    <s v="HDR_BREAST.xml"/>
    <s v="DPV"/>
    <s v="Active"/>
    <s v="For breast brachytherapy implant."/>
    <m/>
    <s v="Structure"/>
    <s v="xmei"/>
    <s v="Reviewed"/>
    <s v="Treated Volume"/>
    <s v="99VMS_STRUCTCODE"/>
    <m/>
    <n v="3"/>
    <n v="0"/>
    <n v="-16777216"/>
    <s v="Missing"/>
    <s v="Missing"/>
  </r>
  <r>
    <x v="39"/>
    <x v="145"/>
    <x v="3"/>
    <x v="9"/>
    <x v="57"/>
    <s v="HDR CERVIX"/>
    <s v=".Gyn"/>
    <x v="5"/>
    <s v="HDR_CERVIX.xml"/>
    <s v="DPV"/>
    <s v="Active"/>
    <m/>
    <m/>
    <s v="Structure"/>
    <s v="cjos"/>
    <s v="Reviewed"/>
    <s v="Treated Volume"/>
    <s v="99VMS_STRUCTCODE"/>
    <m/>
    <n v="3"/>
    <n v="0"/>
    <n v="-16777216"/>
    <s v="Missing"/>
    <s v="Missing"/>
  </r>
  <r>
    <x v="39"/>
    <x v="145"/>
    <x v="3"/>
    <x v="9"/>
    <x v="57"/>
    <s v="HDR Head Surface Mould"/>
    <s v=".Skin"/>
    <x v="5"/>
    <s v="HDR_Head_Surface_Mould.xml"/>
    <s v="DPV"/>
    <s v="Active"/>
    <s v="For brachytherapy surface moulds on the head"/>
    <m/>
    <s v="Structure"/>
    <s v="gsal"/>
    <s v="Reviewed"/>
    <s v="Treated Volume"/>
    <s v="99VMS_STRUCTCODE"/>
    <m/>
    <n v="3"/>
    <n v="0"/>
    <n v="-16777216"/>
    <s v="Missing"/>
    <s v="Missing"/>
  </r>
  <r>
    <x v="39"/>
    <x v="145"/>
    <x v="3"/>
    <x v="9"/>
    <x v="57"/>
    <s v="VMAT ANUS"/>
    <s v=".Anus"/>
    <x v="1"/>
    <s v="VMAT_ANUS.xml"/>
    <s v="Dose Prescription Volume"/>
    <s v="Active"/>
    <s v="Anus"/>
    <m/>
    <s v="Structure"/>
    <s v="gsal"/>
    <s v="Reviewed"/>
    <s v="Treated Volume"/>
    <s v="99VMS_STRUCTCODE"/>
    <s v="C21.0"/>
    <n v="3"/>
    <n v="0"/>
    <n v="-16777216"/>
    <s v="Missing"/>
    <s v="Missing"/>
  </r>
  <r>
    <x v="39"/>
    <x v="145"/>
    <x v="3"/>
    <x v="9"/>
    <x v="57"/>
    <s v="Bladder 1 Phase"/>
    <s v=".Bladder"/>
    <x v="1"/>
    <s v="Bladder_1_Phase.xml"/>
    <s v="Dose Prescription Volume"/>
    <s v="Active"/>
    <s v="Bladder Single Phase for VMAT"/>
    <m/>
    <s v="Structure"/>
    <s v="gsal"/>
    <s v="Reviewed"/>
    <s v="Treated Volume"/>
    <s v="99VMS_STRUCTCODE"/>
    <s v="C67.9"/>
    <n v="3"/>
    <n v="0"/>
    <n v="-16777216"/>
    <s v="Missing"/>
    <s v="Missing"/>
  </r>
  <r>
    <x v="39"/>
    <x v="145"/>
    <x v="3"/>
    <x v="9"/>
    <x v="57"/>
    <s v="Bladder Two Phase"/>
    <s v=".Bladder"/>
    <x v="1"/>
    <s v="Bladder_2_Phase.xml"/>
    <s v="Dose Prescription Volume"/>
    <s v="Active"/>
    <s v="Bladder Two Phase for VMAT"/>
    <m/>
    <s v="Structure"/>
    <s v="gsal"/>
    <s v="Reviewed"/>
    <s v="Treated Volume"/>
    <s v="99VMS_STRUCTCODE"/>
    <s v="C67.9"/>
    <n v="3"/>
    <n v="0"/>
    <n v="-16777216"/>
    <s v="Missing"/>
    <s v="Missing"/>
  </r>
  <r>
    <x v="39"/>
    <x v="145"/>
    <x v="3"/>
    <x v="9"/>
    <x v="57"/>
    <s v="Breast"/>
    <s v=".Breast"/>
    <x v="1"/>
    <s v="BreastTemplate.xml"/>
    <s v="Dose Prescription Volume"/>
    <s v="Active"/>
    <s v="Breast"/>
    <m/>
    <s v="Structure"/>
    <s v="gsal"/>
    <s v="Reviewed"/>
    <s v="Treated Volume"/>
    <s v="99VMS_STRUCTCODE"/>
    <s v="C50.9"/>
    <n v="3"/>
    <n v="0"/>
    <n v="-16777216"/>
    <s v="Missing"/>
    <s v="Missing"/>
  </r>
  <r>
    <x v="39"/>
    <x v="145"/>
    <x v="3"/>
    <x v="9"/>
    <x v="57"/>
    <s v="FSRT"/>
    <s v=".CNS"/>
    <x v="1"/>
    <s v="FSRT_Template.xml"/>
    <s v="Dose Prescription Volume"/>
    <s v="Active"/>
    <m/>
    <m/>
    <s v="Structure"/>
    <s v="gsal"/>
    <s v="Reviewed"/>
    <s v="Treated Volume"/>
    <s v="99VMS_STRUCTCODE"/>
    <s v="C71.9"/>
    <n v="3"/>
    <n v="0"/>
    <n v="-16777216"/>
    <s v="Missing"/>
    <s v="Missing"/>
  </r>
  <r>
    <x v="39"/>
    <x v="145"/>
    <x v="3"/>
    <x v="9"/>
    <x v="57"/>
    <s v="Esophagus"/>
    <s v=".Esophagus"/>
    <x v="1"/>
    <s v="Esophagus Template.xml"/>
    <s v="Dose Prescription Volume"/>
    <s v="Active"/>
    <s v="Esophagus 3D CRT"/>
    <m/>
    <s v="Structure"/>
    <s v="gsal"/>
    <s v="Reviewed"/>
    <s v="Treated Volume"/>
    <s v="99VMS_STRUCTCODE"/>
    <s v="C15.9"/>
    <n v="3"/>
    <n v="0"/>
    <n v="-16777216"/>
    <s v="Missing"/>
    <s v="Missing"/>
  </r>
  <r>
    <x v="39"/>
    <x v="145"/>
    <x v="3"/>
    <x v="9"/>
    <x v="57"/>
    <s v="Gyne"/>
    <s v=".Gyn"/>
    <x v="1"/>
    <s v="Gyne_Template.xml"/>
    <s v="Dose Prescription Volume"/>
    <s v="Active"/>
    <s v="Gyne Standard"/>
    <m/>
    <s v="Structure"/>
    <s v="gsal"/>
    <s v="Reviewed"/>
    <s v="Treated Volume"/>
    <s v="99VMS_STRUCTCODE"/>
    <s v="C57.9"/>
    <n v="3"/>
    <n v="0"/>
    <n v="-16777216"/>
    <s v="Missing"/>
    <s v="Missing"/>
  </r>
  <r>
    <x v="39"/>
    <x v="145"/>
    <x v="3"/>
    <x v="9"/>
    <x v="57"/>
    <s v="Gyne VMAT"/>
    <s v=".Gyn"/>
    <x v="1"/>
    <s v="Gyne_VMAT.xml"/>
    <s v="Dose Prescription Volume"/>
    <s v="Active"/>
    <s v="Gyne VMAT"/>
    <s v="post op uterus/cervix"/>
    <s v="Structure"/>
    <s v="gsal"/>
    <s v="Reviewed"/>
    <s v="Treated Volume"/>
    <s v="99VMS_STRUCTCODE"/>
    <s v="C57.9"/>
    <n v="3"/>
    <n v="0"/>
    <n v="-16777216"/>
    <s v="Missing"/>
    <s v="Missing"/>
  </r>
  <r>
    <x v="39"/>
    <x v="145"/>
    <x v="3"/>
    <x v="9"/>
    <x v="57"/>
    <s v="H&amp;N 60/30"/>
    <s v=".Head and Neck"/>
    <x v="1"/>
    <s v="HN_60in30.xml"/>
    <s v="Dose Prescription Volume"/>
    <s v="Active"/>
    <s v="Head and Neck VMAT 60 Gy in 30 Fractions"/>
    <m/>
    <s v="Structure"/>
    <s v="gsal"/>
    <s v="Reviewed"/>
    <s v="Treated Volume"/>
    <s v="99VMS_STRUCTCODE"/>
    <s v="C76.0"/>
    <n v="3"/>
    <n v="0"/>
    <n v="-16777216"/>
    <s v="Missing"/>
    <s v="Missing"/>
  </r>
  <r>
    <x v="39"/>
    <x v="145"/>
    <x v="3"/>
    <x v="9"/>
    <x v="57"/>
    <s v="H&amp;N 66/33"/>
    <s v=".Head and Neck"/>
    <x v="1"/>
    <s v="HN_66in33.xml"/>
    <s v="Dose Prescription Volume"/>
    <s v="Active"/>
    <s v="Head and Neck VMAT 66 Gy in 33 Fractions"/>
    <m/>
    <s v="Structure"/>
    <s v="gsal"/>
    <s v="Reviewed"/>
    <s v="Treated Volume"/>
    <s v="99VMS_STRUCTCODE"/>
    <s v="C76.0"/>
    <n v="3"/>
    <n v="0"/>
    <n v="-16777216"/>
    <s v="Missing"/>
    <s v="Missing"/>
  </r>
  <r>
    <x v="39"/>
    <x v="145"/>
    <x v="3"/>
    <x v="9"/>
    <x v="57"/>
    <s v="H&amp;N 70/35"/>
    <s v=".Head and Neck"/>
    <x v="1"/>
    <s v="HN_70in35.xml"/>
    <s v="Dose Prescription Volume"/>
    <s v="Active"/>
    <s v="Head and Neck VMAT 70 Gy in 35 Fractions"/>
    <m/>
    <s v="Structure"/>
    <s v="gsal"/>
    <s v="Reviewed"/>
    <s v="Treated Volume"/>
    <s v="99VMS_STRUCTCODE"/>
    <s v="C76.0"/>
    <n v="3"/>
    <n v="0"/>
    <n v="-16777216"/>
    <s v="Missing"/>
    <s v="Missing"/>
  </r>
  <r>
    <x v="39"/>
    <x v="145"/>
    <x v="3"/>
    <x v="9"/>
    <x v="57"/>
    <s v="H&amp;N VMAT"/>
    <s v=".Head and Neck"/>
    <x v="1"/>
    <s v="HN_VMAT.xml"/>
    <s v="Dose Prescription Volume"/>
    <s v="Active"/>
    <s v="Head and Neck VMAT Unspecified Dose"/>
    <m/>
    <s v="Structure"/>
    <s v="gsal"/>
    <s v="Reviewed"/>
    <s v="Treated Volume"/>
    <s v="99VMS_STRUCTCODE"/>
    <s v="C76.0"/>
    <n v="3"/>
    <n v="0"/>
    <n v="-16777216"/>
    <s v="Missing"/>
    <s v="Missing"/>
  </r>
  <r>
    <x v="39"/>
    <x v="145"/>
    <x v="3"/>
    <x v="9"/>
    <x v="57"/>
    <s v="Lung SBRT"/>
    <s v=".Lung"/>
    <x v="1"/>
    <s v="Lung SBRT.xml"/>
    <s v="Dose Prescription Volume"/>
    <s v="Active"/>
    <s v="Lung SBRT all prescriptions"/>
    <m/>
    <s v="Structure"/>
    <s v="gsal"/>
    <s v="Reviewed"/>
    <s v="Treated Volume"/>
    <s v="99VMS_STRUCTCODE"/>
    <s v="C34.9"/>
    <n v="3"/>
    <n v="0"/>
    <n v="-16777216"/>
    <s v="Missing"/>
    <s v="Missing"/>
  </r>
  <r>
    <x v="39"/>
    <x v="145"/>
    <x v="3"/>
    <x v="9"/>
    <x v="57"/>
    <s v="Lung VMAT"/>
    <s v=".Lung"/>
    <x v="1"/>
    <s v="Lung VMAT.xml"/>
    <s v="Dose Prescription Volume"/>
    <s v="Active"/>
    <s v="Lung VMAT non-SABR"/>
    <m/>
    <s v="Structure"/>
    <s v="gsal"/>
    <s v="Reviewed"/>
    <s v="Treated Volume"/>
    <s v="99VMS_STRUCTCODE"/>
    <s v="C34.9"/>
    <n v="3"/>
    <n v="0"/>
    <n v="-16777216"/>
    <s v="Missing"/>
    <s v="Missing"/>
  </r>
  <r>
    <x v="39"/>
    <x v="145"/>
    <x v="3"/>
    <x v="9"/>
    <x v="57"/>
    <s v="PMH PET BOOST"/>
    <s v=".Lung"/>
    <x v="1"/>
    <s v="PET BOOST.xml"/>
    <s v="Dose Prescription Volume"/>
    <s v="Active"/>
    <s v="PMH PET BOOST Study"/>
    <m/>
    <s v="Structure"/>
    <s v="aker"/>
    <s v="Reviewed"/>
    <s v="Treated Volume"/>
    <s v="99VMS_STRUCTCODE"/>
    <s v="C34.9"/>
    <n v="3"/>
    <n v="0"/>
    <n v="-16777216"/>
    <s v="Missing"/>
    <s v="Missing"/>
  </r>
  <r>
    <x v="39"/>
    <x v="145"/>
    <x v="3"/>
    <x v="9"/>
    <x v="57"/>
    <s v="Prostate"/>
    <s v=".Prostate"/>
    <x v="1"/>
    <s v="Prostate.xml"/>
    <s v="Dose Prescription Volume"/>
    <s v="Active"/>
    <s v="Prostate all prescriptions"/>
    <m/>
    <s v="Structure"/>
    <s v="gsal"/>
    <s v="Reviewed"/>
    <s v="Treated Volume"/>
    <s v="99VMS_STRUCTCODE"/>
    <s v="C61.1"/>
    <n v="3"/>
    <n v="0"/>
    <n v="-16777216"/>
    <s v="Missing"/>
    <s v="Missing"/>
  </r>
  <r>
    <x v="39"/>
    <x v="145"/>
    <x v="3"/>
    <x v="9"/>
    <x v="57"/>
    <s v="Prostate 2Ph VMAT"/>
    <s v=".Prostate"/>
    <x v="1"/>
    <s v="Prostate_2Ph_VMAT.xml"/>
    <s v="Dose Prescription Volume"/>
    <s v="Active"/>
    <s v="Two Phase VMAT Prostate 76 Gy"/>
    <m/>
    <s v="Structure"/>
    <s v="gsal"/>
    <s v="Reviewed"/>
    <s v="Treated Volume"/>
    <s v="99VMS_STRUCTCODE"/>
    <s v="C61.1"/>
    <n v="3"/>
    <n v="0"/>
    <n v="-16777216"/>
    <s v="Missing"/>
    <s v="Missing"/>
  </r>
  <r>
    <x v="39"/>
    <x v="145"/>
    <x v="3"/>
    <x v="9"/>
    <x v="57"/>
    <s v="Rectum"/>
    <s v=".Rectum"/>
    <x v="1"/>
    <s v="Rectum.xml"/>
    <s v="Dose Prescription Volume"/>
    <s v="Active"/>
    <s v="Rectum 3D CRT"/>
    <m/>
    <s v="Structure"/>
    <s v="gsal"/>
    <s v="Reviewed"/>
    <s v="Treated Volume"/>
    <s v="99VMS_STRUCTCODE"/>
    <s v="C20.0"/>
    <n v="3"/>
    <n v="0"/>
    <n v="-16777216"/>
    <s v="Missing"/>
    <s v="Missing"/>
  </r>
  <r>
    <x v="39"/>
    <x v="145"/>
    <x v="3"/>
    <x v="9"/>
    <x v="57"/>
    <s v="GA1_TOPGEAR_TROG"/>
    <s v=".Abdomen"/>
    <x v="2"/>
    <s v="GA1_TOPGEAR_TROG.xml"/>
    <s v="DPV"/>
    <s v="Active"/>
    <m/>
    <s v="resectable gastric cancer"/>
    <s v="Structure"/>
    <s v="cjos"/>
    <s v="Reviewed"/>
    <s v="Treated Volume"/>
    <s v="99VMS_STRUCTCODE"/>
    <m/>
    <n v="3"/>
    <n v="0"/>
    <n v="-16777216"/>
    <s v="Missing"/>
    <s v="Missing"/>
  </r>
  <r>
    <x v="39"/>
    <x v="145"/>
    <x v="3"/>
    <x v="9"/>
    <x v="57"/>
    <s v="GU001 BLADDER"/>
    <s v=".Bladder"/>
    <x v="2"/>
    <s v="GU001 BLADDER.xml"/>
    <s v="DPV"/>
    <s v="Active"/>
    <m/>
    <m/>
    <s v="Structure"/>
    <s v="cjos"/>
    <s v="Reviewed"/>
    <s v="Treated Volume"/>
    <s v="99VMS_STRUCTCODE"/>
    <m/>
    <n v="3"/>
    <n v="0"/>
    <n v="-16777216"/>
    <s v="Missing"/>
    <s v="Missing"/>
  </r>
  <r>
    <x v="39"/>
    <x v="145"/>
    <x v="3"/>
    <x v="9"/>
    <x v="57"/>
    <s v="CC003_PCI Brain"/>
    <s v=".CNS"/>
    <x v="2"/>
    <s v="CC003_PCI Brain.xml"/>
    <s v="DPV"/>
    <s v="Active"/>
    <s v="NRG-CC003:  RANDOMIZED PHASE II/III TRIAL OF PROPHYLACTIC CRANIAL IRRADIATION WITH OR WITHOUT HIPPOCAMPAL AVOIDANCE FOR SMALL CELL LUNG CANCER"/>
    <s v="SCLC PCI Brain"/>
    <s v="Structure"/>
    <s v="cjos"/>
    <s v="Reviewed"/>
    <s v="Treated Volume"/>
    <s v="99VMS_STRUCTCODE"/>
    <m/>
    <n v="3"/>
    <n v="0"/>
    <n v="-16777216"/>
    <s v="Missing"/>
    <s v="Missing"/>
  </r>
  <r>
    <x v="39"/>
    <x v="145"/>
    <x v="3"/>
    <x v="9"/>
    <x v="57"/>
    <s v="CE8-Brain"/>
    <s v=".CNS"/>
    <x v="2"/>
    <s v="CE8-Brain.xml"/>
    <s v="Dose Prescription Volume"/>
    <s v="Active"/>
    <s v="Structures fo CE8-Brain"/>
    <m/>
    <s v="Structure"/>
    <s v="cjos"/>
    <s v="Reviewed"/>
    <s v="Treated Volume"/>
    <s v="99VMS_STRUCTCODE"/>
    <s v="C71.9"/>
    <n v="3"/>
    <n v="0"/>
    <n v="-16777216"/>
    <s v="Missing"/>
    <s v="Missing"/>
  </r>
  <r>
    <x v="39"/>
    <x v="145"/>
    <x v="3"/>
    <x v="9"/>
    <x v="57"/>
    <s v="LUNG - LUSTRE"/>
    <s v=".Lung"/>
    <x v="2"/>
    <s v="LUNG - LUSTRE.xml"/>
    <s v="DPV"/>
    <s v="Active"/>
    <s v="Strucutres for LUSTRE - OCOG protocol for LUNG SABR (48Gy/4, 60Gy/8) and Non-SABR (60Gy/15)"/>
    <m/>
    <s v="Structure"/>
    <s v="cjos"/>
    <s v="Reviewed"/>
    <s v="Treated Volume"/>
    <s v="99VMS_STRUCTCODE"/>
    <m/>
    <n v="3"/>
    <n v="0"/>
    <n v="-16777216"/>
    <s v="Missing"/>
    <s v="Missing"/>
  </r>
  <r>
    <x v="39"/>
    <x v="145"/>
    <x v="3"/>
    <x v="9"/>
    <x v="57"/>
    <s v="LIVR_HE1 Protocol"/>
    <s v="LIVR - liver"/>
    <x v="2"/>
    <s v="LIVR_HE1.xml"/>
    <s v="DPV"/>
    <s v="Active"/>
    <s v="Structure template for NCIC HE1 Clincal Trial on palliative RT for symptomatic heaptocellular  ca and liver mets"/>
    <m/>
    <s v="Structure"/>
    <s v="cjos"/>
    <s v="Reviewed"/>
    <s v="Treated Volume"/>
    <s v="99VMS_STRUCTCODE"/>
    <m/>
    <n v="3"/>
    <n v="0"/>
    <n v="-16777216"/>
    <s v="Missing"/>
    <s v="Missing"/>
  </r>
  <r>
    <x v="39"/>
    <x v="145"/>
    <x v="3"/>
    <x v="9"/>
    <x v="57"/>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Treated Volume"/>
    <s v="99VMS_STRUCTCODE"/>
    <m/>
    <n v="3"/>
    <n v="0"/>
    <n v="-16777216"/>
    <s v="Missing"/>
    <s v="Missing"/>
  </r>
  <r>
    <x v="40"/>
    <x v="146"/>
    <x v="0"/>
    <x v="0"/>
    <x v="58"/>
    <s v="Abdomen Anatomy"/>
    <s v=".All"/>
    <x v="0"/>
    <s v="Abdomen.xml"/>
    <s v="Duodenum"/>
    <s v="Active"/>
    <s v="Organs of the abdomen"/>
    <m/>
    <s v="Structure"/>
    <s v="gsal"/>
    <s v="Reviewed"/>
    <n v="7206"/>
    <s v="FMA"/>
    <m/>
    <n v="3"/>
    <n v="0"/>
    <n v="-16777216"/>
    <s v="Missing"/>
    <s v="Missing"/>
  </r>
  <r>
    <x v="40"/>
    <x v="146"/>
    <x v="0"/>
    <x v="0"/>
    <x v="58"/>
    <s v="GA1_TOPGEAR_TROG"/>
    <s v=".Abdomen"/>
    <x v="2"/>
    <s v="GA1_TOPGEAR_TROG.xml"/>
    <s v="Duodenum"/>
    <s v="Active"/>
    <m/>
    <s v="resectable gastric cancer"/>
    <s v="Structure"/>
    <s v="cjos"/>
    <s v="Reviewed"/>
    <n v="7206"/>
    <s v="FMA"/>
    <m/>
    <n v="3"/>
    <n v="0"/>
    <n v="-16777216"/>
    <s v="Missing"/>
    <s v="Missing"/>
  </r>
  <r>
    <x v="40"/>
    <x v="146"/>
    <x v="0"/>
    <x v="0"/>
    <x v="58"/>
    <s v="LIVR_HE1 Protocol"/>
    <s v="LIVR - liver"/>
    <x v="2"/>
    <s v="LIVR_HE1.xml"/>
    <s v="Duodenum (Contour required when hot point dose 9.5Gy and higher)"/>
    <s v="Active"/>
    <s v="Structure template for NCIC HE1 Clincal Trial on palliative RT for symptomatic heaptocellular  ca and liver mets"/>
    <m/>
    <s v="Structure"/>
    <s v="cjos"/>
    <s v="Reviewed"/>
    <n v="7206"/>
    <s v="FMA"/>
    <m/>
    <n v="3"/>
    <n v="0"/>
    <n v="-16777216"/>
    <s v="Missing"/>
    <s v="Missing"/>
  </r>
  <r>
    <x v="41"/>
    <x v="147"/>
    <x v="0"/>
    <x v="0"/>
    <x v="59"/>
    <s v="Abdomen Anatomy"/>
    <s v=".All"/>
    <x v="0"/>
    <s v="Abdomen.xml"/>
    <s v="Esophagus"/>
    <s v="Active"/>
    <s v="Organs of the abdomen"/>
    <m/>
    <s v="Structure"/>
    <s v="gsal"/>
    <s v="Reviewed"/>
    <n v="7131"/>
    <s v="FMA"/>
    <m/>
    <n v="3"/>
    <n v="0"/>
    <n v="-16777216"/>
    <s v="Missing"/>
    <s v="Missing"/>
  </r>
  <r>
    <x v="41"/>
    <x v="147"/>
    <x v="0"/>
    <x v="0"/>
    <x v="59"/>
    <s v="Chest Anatomy"/>
    <s v=".Lung"/>
    <x v="0"/>
    <s v="Chest.xml"/>
    <s v="Esophagus"/>
    <s v="Active"/>
    <s v="Organs of the chest"/>
    <m/>
    <s v="Structure"/>
    <s v="gsal"/>
    <s v="Reviewed"/>
    <n v="7131"/>
    <s v="FMA"/>
    <m/>
    <n v="3"/>
    <n v="0"/>
    <n v="-16777216"/>
    <s v="Missing"/>
    <s v="Missing"/>
  </r>
  <r>
    <x v="41"/>
    <x v="147"/>
    <x v="0"/>
    <x v="0"/>
    <x v="59"/>
    <s v="H&amp;N 60/30"/>
    <s v=".Head and Neck"/>
    <x v="1"/>
    <s v="HN_60in30.xml"/>
    <s v="Esophagus"/>
    <s v="Active"/>
    <s v="Head and Neck VMAT 60 Gy in 30 Fractions"/>
    <m/>
    <s v="Structure"/>
    <s v="gsal"/>
    <s v="Reviewed"/>
    <n v="7131"/>
    <s v="FMA"/>
    <m/>
    <n v="3"/>
    <n v="0"/>
    <n v="-16777216"/>
    <s v="Missing"/>
    <s v="Missing"/>
  </r>
  <r>
    <x v="41"/>
    <x v="147"/>
    <x v="0"/>
    <x v="0"/>
    <x v="59"/>
    <s v="H&amp;N 66/33"/>
    <s v=".Head and Neck"/>
    <x v="1"/>
    <s v="HN_66in33.xml"/>
    <s v="Esophagus"/>
    <s v="Active"/>
    <s v="Head and Neck VMAT 66 Gy in 33 Fractions"/>
    <m/>
    <s v="Structure"/>
    <s v="gsal"/>
    <s v="Reviewed"/>
    <n v="7131"/>
    <s v="FMA"/>
    <m/>
    <n v="3"/>
    <n v="0"/>
    <n v="-16777216"/>
    <s v="Missing"/>
    <s v="Missing"/>
  </r>
  <r>
    <x v="41"/>
    <x v="147"/>
    <x v="0"/>
    <x v="0"/>
    <x v="59"/>
    <s v="H&amp;N 70/35"/>
    <s v=".Head and Neck"/>
    <x v="1"/>
    <s v="HN_70in35.xml"/>
    <s v="Esophagus"/>
    <s v="Active"/>
    <s v="Head and Neck VMAT 70 Gy in 35 Fractions"/>
    <m/>
    <s v="Structure"/>
    <s v="gsal"/>
    <s v="Reviewed"/>
    <n v="7131"/>
    <s v="FMA"/>
    <m/>
    <n v="3"/>
    <n v="0"/>
    <n v="-16777216"/>
    <s v="Missing"/>
    <s v="Missing"/>
  </r>
  <r>
    <x v="41"/>
    <x v="147"/>
    <x v="0"/>
    <x v="0"/>
    <x v="59"/>
    <s v="H&amp;N VMAT"/>
    <s v=".Head and Neck"/>
    <x v="1"/>
    <s v="HN_VMAT.xml"/>
    <s v="Esophagus"/>
    <s v="Active"/>
    <s v="Head and Neck VMAT Unspecified Dose"/>
    <m/>
    <s v="Structure"/>
    <s v="gsal"/>
    <s v="Reviewed"/>
    <n v="7131"/>
    <s v="FMA"/>
    <m/>
    <n v="3"/>
    <n v="0"/>
    <n v="-16777216"/>
    <s v="Missing"/>
    <s v="Missing"/>
  </r>
  <r>
    <x v="41"/>
    <x v="147"/>
    <x v="0"/>
    <x v="0"/>
    <x v="59"/>
    <s v="Lung SBRT"/>
    <s v=".Lung"/>
    <x v="1"/>
    <s v="Lung SBRT.xml"/>
    <s v="Esophagus"/>
    <s v="Active"/>
    <s v="Lung SBRT all prescriptions"/>
    <m/>
    <s v="Structure"/>
    <s v="gsal"/>
    <s v="Reviewed"/>
    <n v="7131"/>
    <s v="FMA"/>
    <m/>
    <n v="3"/>
    <n v="0"/>
    <n v="-16777216"/>
    <s v="Missing"/>
    <s v="Missing"/>
  </r>
  <r>
    <x v="41"/>
    <x v="147"/>
    <x v="0"/>
    <x v="0"/>
    <x v="59"/>
    <s v="Lung VMAT"/>
    <s v=".Lung"/>
    <x v="1"/>
    <s v="Lung VMAT.xml"/>
    <s v="Esophagus"/>
    <s v="Active"/>
    <s v="Lung VMAT non-SABR"/>
    <m/>
    <s v="Structure"/>
    <s v="gsal"/>
    <s v="Reviewed"/>
    <n v="7131"/>
    <s v="FMA"/>
    <m/>
    <n v="3"/>
    <n v="0"/>
    <n v="-16777216"/>
    <s v="Missing"/>
    <s v="Missing"/>
  </r>
  <r>
    <x v="41"/>
    <x v="147"/>
    <x v="0"/>
    <x v="0"/>
    <x v="59"/>
    <s v="PMH PET BOOST"/>
    <s v=".Lung"/>
    <x v="1"/>
    <s v="PET BOOST.xml"/>
    <s v="Esophagus"/>
    <s v="Active"/>
    <s v="PMH PET BOOST Study"/>
    <m/>
    <s v="Structure"/>
    <s v="aker"/>
    <s v="Reviewed"/>
    <n v="7131"/>
    <s v="FMA"/>
    <m/>
    <n v="3"/>
    <n v="0"/>
    <n v="-16777216"/>
    <s v="Missing"/>
    <s v="Missing"/>
  </r>
  <r>
    <x v="41"/>
    <x v="148"/>
    <x v="0"/>
    <x v="0"/>
    <x v="59"/>
    <s v="GA1_TOPGEAR_TROG"/>
    <s v=".Abdomen"/>
    <x v="2"/>
    <s v="GA1_TOPGEAR_TROG.xml"/>
    <s v="Esophagus"/>
    <s v="Active"/>
    <m/>
    <s v="resectable gastric cancer"/>
    <s v="Structure"/>
    <s v="cjos"/>
    <s v="Reviewed"/>
    <n v="7131"/>
    <s v="FMA"/>
    <m/>
    <n v="3"/>
    <n v="0"/>
    <n v="-16777216"/>
    <s v="Missing"/>
    <s v="Missing"/>
  </r>
  <r>
    <x v="41"/>
    <x v="147"/>
    <x v="0"/>
    <x v="0"/>
    <x v="59"/>
    <s v="LUNG - LUSTRE"/>
    <s v=".Lung"/>
    <x v="2"/>
    <s v="LUNG - LUSTRE.xml"/>
    <s v="ESOPHAGUS"/>
    <s v="Active"/>
    <s v="Strucutres for LUSTRE - OCOG protocol for LUNG SABR (48Gy/4, 60Gy/8) and Non-SABR (60Gy/15)"/>
    <m/>
    <s v="Structure"/>
    <s v="cjos"/>
    <s v="Reviewed"/>
    <n v="7131"/>
    <s v="FMA"/>
    <m/>
    <n v="3"/>
    <n v="0"/>
    <n v="-16777216"/>
    <s v="Missing"/>
    <s v="Missing"/>
  </r>
  <r>
    <x v="41"/>
    <x v="149"/>
    <x v="0"/>
    <x v="0"/>
    <x v="59"/>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7131"/>
    <s v="FMA"/>
    <m/>
    <n v="3"/>
    <n v="0"/>
    <n v="-16777216"/>
    <s v="Missing"/>
    <s v="Missing"/>
  </r>
  <r>
    <x v="42"/>
    <x v="150"/>
    <x v="0"/>
    <x v="0"/>
    <x v="60"/>
    <s v="Pelvis Anatomy"/>
    <s v=".All"/>
    <x v="0"/>
    <s v="Pelvis_Anatomy.xml"/>
    <s v="Head of left femur"/>
    <s v="Active"/>
    <s v="Organs of the Pelvis Gender Neutral"/>
    <m/>
    <s v="Structure"/>
    <s v="gsal"/>
    <s v="Reviewed"/>
    <n v="55012"/>
    <s v="FMA"/>
    <m/>
    <n v="3"/>
    <n v="0"/>
    <n v="-16777216"/>
    <s v="Missing"/>
    <s v="Missing"/>
  </r>
  <r>
    <x v="42"/>
    <x v="150"/>
    <x v="0"/>
    <x v="0"/>
    <x v="60"/>
    <s v="VMAT ANUS"/>
    <s v=".Anus"/>
    <x v="1"/>
    <s v="VMAT_ANUS.xml"/>
    <s v="Left Femoral Head"/>
    <s v="Active"/>
    <s v="Anus"/>
    <m/>
    <s v="Structure"/>
    <s v="gsal"/>
    <s v="Reviewed"/>
    <n v="55012"/>
    <s v="FMA"/>
    <m/>
    <n v="3"/>
    <n v="0"/>
    <n v="-16777216"/>
    <s v="Missing"/>
    <s v="Missing"/>
  </r>
  <r>
    <x v="42"/>
    <x v="150"/>
    <x v="0"/>
    <x v="0"/>
    <x v="60"/>
    <s v="Bladder 1 Phase"/>
    <s v=".Bladder"/>
    <x v="1"/>
    <s v="Bladder_1_Phase.xml"/>
    <s v="Head of left femur"/>
    <s v="Active"/>
    <s v="Bladder Single Phase for VMAT"/>
    <m/>
    <s v="Structure"/>
    <s v="gsal"/>
    <s v="Reviewed"/>
    <n v="55012"/>
    <s v="FMA"/>
    <m/>
    <n v="3"/>
    <n v="0"/>
    <n v="-16777216"/>
    <s v="Missing"/>
    <s v="Missing"/>
  </r>
  <r>
    <x v="42"/>
    <x v="150"/>
    <x v="0"/>
    <x v="0"/>
    <x v="60"/>
    <s v="Bladder Two Phase"/>
    <s v=".Bladder"/>
    <x v="1"/>
    <s v="Bladder_2_Phase.xml"/>
    <s v="Head of left femur"/>
    <s v="Active"/>
    <s v="Bladder Two Phase for VMAT"/>
    <m/>
    <s v="Structure"/>
    <s v="gsal"/>
    <s v="Reviewed"/>
    <n v="55012"/>
    <s v="FMA"/>
    <m/>
    <n v="3"/>
    <n v="0"/>
    <n v="-16777216"/>
    <s v="Missing"/>
    <s v="Missing"/>
  </r>
  <r>
    <x v="42"/>
    <x v="151"/>
    <x v="0"/>
    <x v="0"/>
    <x v="60"/>
    <s v="Gyne"/>
    <s v=".Gyn"/>
    <x v="1"/>
    <s v="Gyne_Template.xml"/>
    <s v="Head of left femur"/>
    <s v="Active"/>
    <s v="Gyne Standard"/>
    <m/>
    <s v="Structure"/>
    <s v="gsal"/>
    <s v="Reviewed"/>
    <n v="55012"/>
    <s v="FMA"/>
    <m/>
    <n v="3"/>
    <n v="0"/>
    <n v="-16777216"/>
    <s v="Missing"/>
    <s v="Missing"/>
  </r>
  <r>
    <x v="42"/>
    <x v="151"/>
    <x v="0"/>
    <x v="0"/>
    <x v="60"/>
    <s v="Gyne VMAT"/>
    <s v=".Gyn"/>
    <x v="1"/>
    <s v="Gyne_VMAT.xml"/>
    <s v="Head of left femur"/>
    <s v="Active"/>
    <s v="Gyne VMAT"/>
    <s v="post op uterus/cervix"/>
    <s v="Structure"/>
    <s v="gsal"/>
    <s v="Reviewed"/>
    <n v="55012"/>
    <s v="FMA"/>
    <m/>
    <n v="3"/>
    <n v="0"/>
    <n v="-16777216"/>
    <s v="Missing"/>
    <s v="Missing"/>
  </r>
  <r>
    <x v="42"/>
    <x v="150"/>
    <x v="0"/>
    <x v="0"/>
    <x v="60"/>
    <s v="Prostate"/>
    <s v=".Prostate"/>
    <x v="1"/>
    <s v="Prostate.xml"/>
    <s v="Head of left femur"/>
    <s v="Active"/>
    <s v="Prostate all prescriptions"/>
    <m/>
    <s v="Structure"/>
    <s v="gsal"/>
    <s v="Reviewed"/>
    <n v="55012"/>
    <s v="FMA"/>
    <m/>
    <n v="3"/>
    <n v="0"/>
    <n v="-16777216"/>
    <s v="Missing"/>
    <s v="Missing"/>
  </r>
  <r>
    <x v="42"/>
    <x v="150"/>
    <x v="0"/>
    <x v="0"/>
    <x v="60"/>
    <s v="Prostate 2Ph VMAT"/>
    <s v=".Prostate"/>
    <x v="1"/>
    <s v="Prostate_2Ph_VMAT.xml"/>
    <s v="Head of left femur"/>
    <s v="Active"/>
    <s v="Two Phase VMAT Prostate 76 Gy"/>
    <m/>
    <s v="Structure"/>
    <s v="gsal"/>
    <s v="Reviewed"/>
    <n v="55012"/>
    <s v="FMA"/>
    <m/>
    <n v="3"/>
    <n v="0"/>
    <n v="-16777216"/>
    <s v="Missing"/>
    <s v="Missing"/>
  </r>
  <r>
    <x v="42"/>
    <x v="150"/>
    <x v="0"/>
    <x v="0"/>
    <x v="60"/>
    <s v="Rectum"/>
    <s v=".Rectum"/>
    <x v="1"/>
    <s v="Rectum.xml"/>
    <s v="Head of left femur"/>
    <s v="Active"/>
    <s v="Rectum 3D CRT"/>
    <m/>
    <s v="Structure"/>
    <s v="gsal"/>
    <s v="Reviewed"/>
    <n v="55012"/>
    <s v="FMA"/>
    <m/>
    <n v="3"/>
    <n v="0"/>
    <n v="-16777216"/>
    <s v="Missing"/>
    <s v="Missing"/>
  </r>
  <r>
    <x v="42"/>
    <x v="152"/>
    <x v="0"/>
    <x v="0"/>
    <x v="60"/>
    <s v="GU001 BLADDER"/>
    <s v=".Bladder"/>
    <x v="2"/>
    <s v="GU001 BLADDER.xml"/>
    <s v="Region Of Interest"/>
    <s v="Active"/>
    <m/>
    <m/>
    <s v="Structure"/>
    <s v="cjos"/>
    <s v="Reviewed"/>
    <n v="55012"/>
    <s v="FMA"/>
    <m/>
    <n v="3"/>
    <n v="0"/>
    <n v="-16777216"/>
    <s v="Missing"/>
    <s v="Missing"/>
  </r>
  <r>
    <x v="43"/>
    <x v="153"/>
    <x v="0"/>
    <x v="0"/>
    <x v="61"/>
    <s v="Pelvis Anatomy"/>
    <s v=".All"/>
    <x v="0"/>
    <s v="Pelvis_Anatomy.xml"/>
    <s v="Head of right femur"/>
    <s v="Active"/>
    <s v="Organs of the Pelvis Gender Neutral"/>
    <m/>
    <s v="Structure"/>
    <s v="gsal"/>
    <s v="Reviewed"/>
    <n v="55011"/>
    <s v="FMA"/>
    <m/>
    <n v="3"/>
    <n v="0"/>
    <n v="-16777216"/>
    <s v="Missing"/>
    <s v="Missing"/>
  </r>
  <r>
    <x v="43"/>
    <x v="153"/>
    <x v="0"/>
    <x v="0"/>
    <x v="61"/>
    <s v="VMAT ANUS"/>
    <s v=".Anus"/>
    <x v="1"/>
    <s v="VMAT_ANUS.xml"/>
    <s v="Right Femoral Head"/>
    <s v="Active"/>
    <s v="Anus"/>
    <m/>
    <s v="Structure"/>
    <s v="gsal"/>
    <s v="Reviewed"/>
    <n v="55011"/>
    <s v="FMA"/>
    <m/>
    <n v="3"/>
    <n v="0"/>
    <n v="-16777216"/>
    <s v="Missing"/>
    <s v="Missing"/>
  </r>
  <r>
    <x v="43"/>
    <x v="153"/>
    <x v="0"/>
    <x v="0"/>
    <x v="61"/>
    <s v="Bladder 1 Phase"/>
    <s v=".Bladder"/>
    <x v="1"/>
    <s v="Bladder_1_Phase.xml"/>
    <s v="Head of right femur"/>
    <s v="Active"/>
    <s v="Bladder Single Phase for VMAT"/>
    <m/>
    <s v="Structure"/>
    <s v="gsal"/>
    <s v="Reviewed"/>
    <n v="55011"/>
    <s v="FMA"/>
    <m/>
    <n v="3"/>
    <n v="0"/>
    <n v="-16777216"/>
    <s v="Missing"/>
    <s v="Missing"/>
  </r>
  <r>
    <x v="43"/>
    <x v="153"/>
    <x v="0"/>
    <x v="0"/>
    <x v="61"/>
    <s v="Bladder Two Phase"/>
    <s v=".Bladder"/>
    <x v="1"/>
    <s v="Bladder_2_Phase.xml"/>
    <s v="Head of right femur"/>
    <s v="Active"/>
    <s v="Bladder Two Phase for VMAT"/>
    <m/>
    <s v="Structure"/>
    <s v="gsal"/>
    <s v="Reviewed"/>
    <n v="55011"/>
    <s v="FMA"/>
    <m/>
    <n v="3"/>
    <n v="0"/>
    <n v="-16777216"/>
    <s v="Missing"/>
    <s v="Missing"/>
  </r>
  <r>
    <x v="43"/>
    <x v="154"/>
    <x v="0"/>
    <x v="0"/>
    <x v="61"/>
    <s v="Gyne"/>
    <s v=".Gyn"/>
    <x v="1"/>
    <s v="Gyne_Template.xml"/>
    <s v="Head of right femur"/>
    <s v="Active"/>
    <s v="Gyne Standard"/>
    <m/>
    <s v="Structure"/>
    <s v="gsal"/>
    <s v="Reviewed"/>
    <n v="55011"/>
    <s v="FMA"/>
    <m/>
    <n v="3"/>
    <n v="0"/>
    <n v="-16777216"/>
    <s v="Missing"/>
    <s v="Missing"/>
  </r>
  <r>
    <x v="43"/>
    <x v="154"/>
    <x v="0"/>
    <x v="0"/>
    <x v="61"/>
    <s v="Gyne VMAT"/>
    <s v=".Gyn"/>
    <x v="1"/>
    <s v="Gyne_VMAT.xml"/>
    <s v="Head of right femur"/>
    <s v="Active"/>
    <s v="Gyne VMAT"/>
    <s v="post op uterus/cervix"/>
    <s v="Structure"/>
    <s v="gsal"/>
    <s v="Reviewed"/>
    <n v="55011"/>
    <s v="FMA"/>
    <m/>
    <n v="3"/>
    <n v="0"/>
    <n v="-16777216"/>
    <s v="Missing"/>
    <s v="Missing"/>
  </r>
  <r>
    <x v="43"/>
    <x v="153"/>
    <x v="0"/>
    <x v="0"/>
    <x v="61"/>
    <s v="Prostate"/>
    <s v=".Prostate"/>
    <x v="1"/>
    <s v="Prostate.xml"/>
    <s v="Head of right femur"/>
    <s v="Active"/>
    <s v="Prostate all prescriptions"/>
    <m/>
    <s v="Structure"/>
    <s v="gsal"/>
    <s v="Reviewed"/>
    <n v="55011"/>
    <s v="FMA"/>
    <m/>
    <n v="3"/>
    <n v="0"/>
    <n v="-16777216"/>
    <s v="Missing"/>
    <s v="Missing"/>
  </r>
  <r>
    <x v="43"/>
    <x v="153"/>
    <x v="0"/>
    <x v="0"/>
    <x v="61"/>
    <s v="Prostate 2Ph VMAT"/>
    <s v=".Prostate"/>
    <x v="1"/>
    <s v="Prostate_2Ph_VMAT.xml"/>
    <s v="Head of right femur"/>
    <s v="Active"/>
    <s v="Two Phase VMAT Prostate 76 Gy"/>
    <m/>
    <s v="Structure"/>
    <s v="gsal"/>
    <s v="Reviewed"/>
    <n v="55011"/>
    <s v="FMA"/>
    <m/>
    <n v="3"/>
    <n v="0"/>
    <n v="-16777216"/>
    <s v="Missing"/>
    <s v="Missing"/>
  </r>
  <r>
    <x v="43"/>
    <x v="153"/>
    <x v="0"/>
    <x v="0"/>
    <x v="61"/>
    <s v="Rectum"/>
    <s v=".Rectum"/>
    <x v="1"/>
    <s v="Rectum.xml"/>
    <s v="Head of right femur"/>
    <s v="Active"/>
    <s v="Rectum 3D CRT"/>
    <m/>
    <s v="Structure"/>
    <s v="gsal"/>
    <s v="Reviewed"/>
    <n v="55011"/>
    <s v="FMA"/>
    <m/>
    <n v="3"/>
    <n v="0"/>
    <n v="-16777216"/>
    <s v="Missing"/>
    <s v="Missing"/>
  </r>
  <r>
    <x v="43"/>
    <x v="155"/>
    <x v="0"/>
    <x v="0"/>
    <x v="61"/>
    <s v="GU001 BLADDER"/>
    <s v=".Bladder"/>
    <x v="2"/>
    <s v="GU001 BLADDER.xml"/>
    <s v="Region Of Interest"/>
    <s v="Active"/>
    <m/>
    <m/>
    <s v="Structure"/>
    <s v="cjos"/>
    <s v="Reviewed"/>
    <n v="55011"/>
    <s v="FMA"/>
    <m/>
    <n v="3"/>
    <n v="0"/>
    <n v="-16777216"/>
    <s v="Missing"/>
    <s v="Missing"/>
  </r>
  <r>
    <x v="44"/>
    <x v="156"/>
    <x v="2"/>
    <x v="10"/>
    <x v="57"/>
    <s v="Control"/>
    <s v=".All"/>
    <x v="3"/>
    <s v="Control_Template.xml"/>
    <s v="Treated Volume"/>
    <s v="Active"/>
    <s v="Avoidance and Reference Structures"/>
    <m/>
    <s v="Structure"/>
    <s v="gsal"/>
    <s v="Reviewed"/>
    <s v="Treated Volume"/>
    <s v="99VMS_STRUCTCODE"/>
    <m/>
    <n v="3"/>
    <n v="0"/>
    <n v="-16777216"/>
    <s v="Missing"/>
    <s v="Missing"/>
  </r>
  <r>
    <x v="45"/>
    <x v="157"/>
    <x v="0"/>
    <x v="0"/>
    <x v="62"/>
    <s v="Pelvis Female"/>
    <s v=".All"/>
    <x v="7"/>
    <s v="Pelvis_Nodes.xml"/>
    <s v="Genitalia"/>
    <s v="Active"/>
    <s v="Organs of the Female Pelvis"/>
    <m/>
    <s v="Structure"/>
    <s v="gsal"/>
    <s v="Reviewed"/>
    <n v="45643"/>
    <s v="FMA"/>
    <m/>
    <n v="3"/>
    <n v="0"/>
    <n v="-16777216"/>
    <s v="Missing"/>
    <s v="Missing"/>
  </r>
  <r>
    <x v="45"/>
    <x v="157"/>
    <x v="0"/>
    <x v="0"/>
    <x v="62"/>
    <s v="Pelvis Anatomy"/>
    <s v=".All"/>
    <x v="0"/>
    <s v="Pelvis_Anatomy.xml"/>
    <s v="Male or Female External Genitailia"/>
    <s v="Active"/>
    <s v="Organs of the Pelvis Gender Neutral"/>
    <m/>
    <s v="Structure"/>
    <s v="gsal"/>
    <s v="Reviewed"/>
    <n v="45643"/>
    <s v="FMA"/>
    <m/>
    <n v="3"/>
    <n v="0"/>
    <n v="-16777216"/>
    <s v="Missing"/>
    <s v="Missing"/>
  </r>
  <r>
    <x v="45"/>
    <x v="157"/>
    <x v="0"/>
    <x v="0"/>
    <x v="62"/>
    <s v="Pelvis Male"/>
    <s v=".All"/>
    <x v="0"/>
    <s v="Pelvis_Female.xml"/>
    <s v="Genitalia"/>
    <s v="Active"/>
    <s v="Organs of the Male Pelvis"/>
    <m/>
    <s v="Structure"/>
    <s v="gsal"/>
    <s v="Reviewed"/>
    <n v="45643"/>
    <s v="FMA"/>
    <m/>
    <n v="3"/>
    <n v="0"/>
    <n v="-16777216"/>
    <s v="Missing"/>
    <s v="Missing"/>
  </r>
  <r>
    <x v="45"/>
    <x v="157"/>
    <x v="0"/>
    <x v="0"/>
    <x v="62"/>
    <s v="VMAT ANUS"/>
    <s v=".Anus"/>
    <x v="1"/>
    <s v="VMAT_ANUS.xml"/>
    <s v="External Genitalia"/>
    <s v="Active"/>
    <s v="Anus"/>
    <m/>
    <s v="Structure"/>
    <s v="gsal"/>
    <s v="Reviewed"/>
    <n v="45643"/>
    <s v="FMA"/>
    <m/>
    <n v="3"/>
    <n v="0"/>
    <n v="-16777216"/>
    <s v="Missing"/>
    <s v="Missing"/>
  </r>
  <r>
    <x v="46"/>
    <x v="158"/>
    <x v="0"/>
    <x v="0"/>
    <x v="63"/>
    <s v="Chest Anatomy"/>
    <s v=".Lung"/>
    <x v="0"/>
    <s v="Chest.xml"/>
    <s v="Major Vessels of the Chest"/>
    <s v="Active"/>
    <s v="Organs of the chest"/>
    <m/>
    <s v="Structure"/>
    <s v="gsal"/>
    <s v="Reviewed"/>
    <s v="GreatVessels"/>
    <s v="99VMS_STRUCTCODE"/>
    <m/>
    <n v="3"/>
    <n v="0"/>
    <n v="-16777216"/>
    <s v="Missing"/>
    <s v="Missing"/>
  </r>
  <r>
    <x v="46"/>
    <x v="158"/>
    <x v="0"/>
    <x v="0"/>
    <x v="63"/>
    <s v="LUNG - LUSTRE"/>
    <s v=".Lung"/>
    <x v="2"/>
    <s v="LUNG - LUSTRE.xml"/>
    <s v="VESSELS"/>
    <s v="Active"/>
    <s v="Strucutres for LUSTRE - OCOG protocol for LUNG SABR (48Gy/4, 60Gy/8) and Non-SABR (60Gy/15)"/>
    <m/>
    <s v="Structure"/>
    <s v="cjos"/>
    <s v="Reviewed"/>
    <s v="GreatVessels"/>
    <s v="99VMS_STRUCTCODE"/>
    <m/>
    <n v="3"/>
    <n v="0"/>
    <n v="-16777216"/>
    <s v="Missing"/>
    <s v="Missing"/>
  </r>
  <r>
    <x v="47"/>
    <x v="159"/>
    <x v="5"/>
    <x v="11"/>
    <x v="64"/>
    <s v="Basic"/>
    <s v=".All"/>
    <x v="4"/>
    <s v="Basic Template.xml"/>
    <s v="GTV Primary"/>
    <s v="Active"/>
    <s v="Basic set of structures"/>
    <m/>
    <s v="Structure"/>
    <s v="gsal"/>
    <s v="Reviewed"/>
    <s v="GTVp"/>
    <s v="99VMS_STRUCTCODE"/>
    <m/>
    <n v="3"/>
    <n v="0"/>
    <n v="-16777216"/>
    <s v="Missing"/>
    <s v="Missing"/>
  </r>
  <r>
    <x v="47"/>
    <x v="160"/>
    <x v="5"/>
    <x v="11"/>
    <x v="64"/>
    <s v="Palliative Brain"/>
    <s v=".All"/>
    <x v="4"/>
    <s v="Palliative_Brain.xml"/>
    <s v="GTV Primary"/>
    <s v="Active"/>
    <s v="Basic set of structures"/>
    <m/>
    <s v="Structure"/>
    <s v="gsal"/>
    <s v="Reviewed"/>
    <s v="GTVp"/>
    <s v="99VMS_STRUCTCODE"/>
    <m/>
    <n v="3"/>
    <n v="0"/>
    <n v="-16777216"/>
    <s v="Missing"/>
    <s v="Missing"/>
  </r>
  <r>
    <x v="47"/>
    <x v="161"/>
    <x v="5"/>
    <x v="11"/>
    <x v="64"/>
    <s v="Palliative Brain"/>
    <s v=".All"/>
    <x v="4"/>
    <s v="Palliative_Brain.xml"/>
    <s v="GTV Primary"/>
    <s v="Active"/>
    <s v="Basic set of structures"/>
    <m/>
    <s v="Structure"/>
    <s v="gsal"/>
    <s v="Reviewed"/>
    <s v="GTVp"/>
    <s v="99VMS_STRUCTCODE"/>
    <m/>
    <n v="3"/>
    <n v="0"/>
    <n v="-16777216"/>
    <s v="Missing"/>
    <s v="Missing"/>
  </r>
  <r>
    <x v="47"/>
    <x v="162"/>
    <x v="5"/>
    <x v="11"/>
    <x v="64"/>
    <s v="Palliative Brain"/>
    <s v=".All"/>
    <x v="4"/>
    <s v="Palliative_Brain.xml"/>
    <s v="GTV Primary"/>
    <s v="Active"/>
    <s v="Basic set of structures"/>
    <m/>
    <s v="Structure"/>
    <s v="gsal"/>
    <s v="Reviewed"/>
    <s v="GTVp"/>
    <s v="99VMS_STRUCTCODE"/>
    <m/>
    <n v="3"/>
    <n v="0"/>
    <n v="-16777216"/>
    <s v="Missing"/>
    <s v="Missing"/>
  </r>
  <r>
    <x v="47"/>
    <x v="160"/>
    <x v="5"/>
    <x v="11"/>
    <x v="64"/>
    <s v="Palliative"/>
    <s v=".All"/>
    <x v="4"/>
    <s v="PalliativeTemplate.xml"/>
    <s v="GTV Primary"/>
    <s v="Active"/>
    <s v="Basic set of structures"/>
    <m/>
    <s v="Structure"/>
    <s v="gsal"/>
    <s v="Reviewed"/>
    <s v="GTVp"/>
    <s v="99VMS_STRUCTCODE"/>
    <m/>
    <n v="3"/>
    <n v="0"/>
    <n v="-16777216"/>
    <s v="Missing"/>
    <s v="Missing"/>
  </r>
  <r>
    <x v="47"/>
    <x v="161"/>
    <x v="5"/>
    <x v="11"/>
    <x v="64"/>
    <s v="Palliative"/>
    <s v=".All"/>
    <x v="4"/>
    <s v="PalliativeTemplate.xml"/>
    <s v="GTV Primary"/>
    <s v="Active"/>
    <s v="Basic set of structures"/>
    <m/>
    <s v="Structure"/>
    <s v="gsal"/>
    <s v="Reviewed"/>
    <s v="GTVp"/>
    <s v="99VMS_STRUCTCODE"/>
    <m/>
    <n v="3"/>
    <n v="0"/>
    <n v="-16777216"/>
    <s v="Missing"/>
    <s v="Missing"/>
  </r>
  <r>
    <x v="47"/>
    <x v="162"/>
    <x v="5"/>
    <x v="11"/>
    <x v="64"/>
    <s v="Palliative"/>
    <s v=".All"/>
    <x v="4"/>
    <s v="PalliativeTemplate.xml"/>
    <s v="GTV Primary"/>
    <s v="Active"/>
    <s v="Basic set of structures"/>
    <m/>
    <s v="Structure"/>
    <s v="gsal"/>
    <s v="Reviewed"/>
    <s v="GTVp"/>
    <s v="99VMS_STRUCTCODE"/>
    <m/>
    <n v="3"/>
    <n v="0"/>
    <n v="-16777216"/>
    <s v="Missing"/>
    <s v="Missing"/>
  </r>
  <r>
    <x v="47"/>
    <x v="159"/>
    <x v="5"/>
    <x v="11"/>
    <x v="64"/>
    <s v="CNS"/>
    <s v=".CNS"/>
    <x v="4"/>
    <s v="CNS_Template.xml"/>
    <s v="GTV Primary"/>
    <s v="Active"/>
    <s v="CNS"/>
    <m/>
    <s v="Structure"/>
    <s v="gsal"/>
    <s v="Reviewed"/>
    <s v="GTVp"/>
    <s v="99VMS_STRUCTCODE"/>
    <m/>
    <n v="3"/>
    <n v="0"/>
    <n v="-16777216"/>
    <s v="Missing"/>
    <s v="Missing"/>
  </r>
  <r>
    <x v="47"/>
    <x v="159"/>
    <x v="5"/>
    <x v="11"/>
    <x v="64"/>
    <s v="HDR Head Surface Mould"/>
    <s v=".Skin"/>
    <x v="5"/>
    <s v="HDR_Head_Surface_Mould.xml"/>
    <s v="GTV"/>
    <s v="Active"/>
    <s v="For brachytherapy surface moulds on the head"/>
    <m/>
    <s v="Structure"/>
    <s v="gsal"/>
    <s v="Reviewed"/>
    <s v="GTVp"/>
    <s v="99VMS_STRUCTCODE"/>
    <m/>
    <n v="3"/>
    <n v="0"/>
    <n v="-16777216"/>
    <s v="Missing"/>
    <s v="Missing"/>
  </r>
  <r>
    <x v="47"/>
    <x v="159"/>
    <x v="5"/>
    <x v="11"/>
    <x v="64"/>
    <s v="VMAT ANUS"/>
    <s v=".Anus"/>
    <x v="1"/>
    <s v="VMAT_ANUS.xml"/>
    <s v="GTV"/>
    <s v="Active"/>
    <s v="Anus"/>
    <m/>
    <s v="Structure"/>
    <s v="gsal"/>
    <s v="Reviewed"/>
    <s v="GTVp"/>
    <s v="99VMS_STRUCTCODE"/>
    <m/>
    <n v="3"/>
    <n v="0"/>
    <n v="-16777216"/>
    <s v="Missing"/>
    <s v="Missing"/>
  </r>
  <r>
    <x v="47"/>
    <x v="159"/>
    <x v="5"/>
    <x v="11"/>
    <x v="64"/>
    <s v="Bladder 1 Phase"/>
    <s v=".Bladder"/>
    <x v="1"/>
    <s v="Bladder_1_Phase.xml"/>
    <s v="Gross Target Volume"/>
    <s v="Active"/>
    <s v="Bladder Single Phase for VMAT"/>
    <m/>
    <s v="Structure"/>
    <s v="gsal"/>
    <s v="Reviewed"/>
    <s v="GTVp"/>
    <s v="99VMS_STRUCTCODE"/>
    <m/>
    <n v="3"/>
    <n v="0"/>
    <n v="-16777216"/>
    <s v="Missing"/>
    <s v="Missing"/>
  </r>
  <r>
    <x v="47"/>
    <x v="159"/>
    <x v="5"/>
    <x v="11"/>
    <x v="64"/>
    <s v="Bladder Two Phase"/>
    <s v=".Bladder"/>
    <x v="1"/>
    <s v="Bladder_2_Phase.xml"/>
    <s v="Gross Target Volume"/>
    <s v="Active"/>
    <s v="Bladder Two Phase for VMAT"/>
    <m/>
    <s v="Structure"/>
    <s v="gsal"/>
    <s v="Reviewed"/>
    <s v="GTVp"/>
    <s v="99VMS_STRUCTCODE"/>
    <m/>
    <n v="3"/>
    <n v="0"/>
    <n v="-16777216"/>
    <s v="Missing"/>
    <s v="Missing"/>
  </r>
  <r>
    <x v="47"/>
    <x v="159"/>
    <x v="5"/>
    <x v="11"/>
    <x v="64"/>
    <s v="Breast"/>
    <s v=".Breast"/>
    <x v="1"/>
    <s v="BreastTemplate.xml"/>
    <s v="Gross Target Volume"/>
    <s v="Active"/>
    <s v="Breast"/>
    <m/>
    <s v="Structure"/>
    <s v="gsal"/>
    <s v="Reviewed"/>
    <s v="GTVp"/>
    <s v="99VMS_STRUCTCODE"/>
    <m/>
    <n v="3"/>
    <n v="0"/>
    <n v="-16777216"/>
    <s v="Missing"/>
    <s v="Missing"/>
  </r>
  <r>
    <x v="47"/>
    <x v="104"/>
    <x v="5"/>
    <x v="11"/>
    <x v="64"/>
    <s v="Breast"/>
    <s v=".Breast"/>
    <x v="1"/>
    <s v="BreastTemplate.xml"/>
    <s v="Cavity surogate for GTV"/>
    <s v="Active"/>
    <s v="Breast"/>
    <m/>
    <s v="Structure"/>
    <s v="gsal"/>
    <s v="Reviewed"/>
    <s v="GTVp"/>
    <s v="99VMS_STRUCTCODE"/>
    <m/>
    <n v="3"/>
    <n v="0"/>
    <n v="-16777216"/>
    <s v="Missing"/>
    <s v="Missing"/>
  </r>
  <r>
    <x v="47"/>
    <x v="163"/>
    <x v="5"/>
    <x v="11"/>
    <x v="64"/>
    <s v="FSRT"/>
    <s v=".CNS"/>
    <x v="1"/>
    <s v="FSRT_Template.xml"/>
    <s v="GTV Primary 1"/>
    <s v="Active"/>
    <m/>
    <m/>
    <s v="Structure"/>
    <s v="gsal"/>
    <s v="Reviewed"/>
    <s v="GTVp"/>
    <s v="99VMS_STRUCTCODE"/>
    <m/>
    <n v="3"/>
    <n v="0"/>
    <n v="-16777216"/>
    <s v="Missing"/>
    <s v="Missing"/>
  </r>
  <r>
    <x v="47"/>
    <x v="164"/>
    <x v="5"/>
    <x v="11"/>
    <x v="64"/>
    <s v="FSRT"/>
    <s v=".CNS"/>
    <x v="1"/>
    <s v="FSRT_Template.xml"/>
    <s v="GTV Primary 2"/>
    <s v="Active"/>
    <m/>
    <m/>
    <s v="Structure"/>
    <s v="gsal"/>
    <s v="Reviewed"/>
    <s v="GTVp"/>
    <s v="99VMS_STRUCTCODE"/>
    <m/>
    <n v="3"/>
    <n v="0"/>
    <n v="-16777216"/>
    <s v="Missing"/>
    <s v="Missing"/>
  </r>
  <r>
    <x v="47"/>
    <x v="165"/>
    <x v="5"/>
    <x v="11"/>
    <x v="64"/>
    <s v="FSRT"/>
    <s v=".CNS"/>
    <x v="1"/>
    <s v="FSRT_Template.xml"/>
    <s v="GTV Primary 3"/>
    <s v="Active"/>
    <m/>
    <m/>
    <s v="Structure"/>
    <s v="gsal"/>
    <s v="Reviewed"/>
    <s v="GTVp"/>
    <s v="99VMS_STRUCTCODE"/>
    <m/>
    <n v="3"/>
    <n v="0"/>
    <n v="-16777216"/>
    <s v="Missing"/>
    <s v="Missing"/>
  </r>
  <r>
    <x v="47"/>
    <x v="166"/>
    <x v="5"/>
    <x v="11"/>
    <x v="64"/>
    <s v="FSRT"/>
    <s v=".CNS"/>
    <x v="1"/>
    <s v="FSRT_Template.xml"/>
    <s v="GTV Primary 4"/>
    <s v="Active"/>
    <m/>
    <m/>
    <s v="Structure"/>
    <s v="gsal"/>
    <s v="Reviewed"/>
    <s v="GTVp"/>
    <s v="99VMS_STRUCTCODE"/>
    <m/>
    <n v="3"/>
    <n v="0"/>
    <n v="-16777216"/>
    <s v="Missing"/>
    <s v="Missing"/>
  </r>
  <r>
    <x v="47"/>
    <x v="167"/>
    <x v="5"/>
    <x v="11"/>
    <x v="64"/>
    <s v="FSRT"/>
    <s v=".CNS"/>
    <x v="1"/>
    <s v="FSRT_Template.xml"/>
    <s v="GTV Primary 5"/>
    <s v="Active"/>
    <m/>
    <m/>
    <s v="Structure"/>
    <s v="gsal"/>
    <s v="Reviewed"/>
    <s v="GTVp"/>
    <s v="99VMS_STRUCTCODE"/>
    <m/>
    <n v="3"/>
    <n v="0"/>
    <n v="-16777216"/>
    <s v="Missing"/>
    <s v="Missing"/>
  </r>
  <r>
    <x v="47"/>
    <x v="168"/>
    <x v="5"/>
    <x v="11"/>
    <x v="64"/>
    <s v="FSRT"/>
    <s v=".CNS"/>
    <x v="1"/>
    <s v="FSRT_Template.xml"/>
    <s v="GTV Primary combined"/>
    <s v="Active"/>
    <m/>
    <m/>
    <s v="Structure"/>
    <s v="gsal"/>
    <s v="Reviewed"/>
    <s v="GTVp"/>
    <s v="99VMS_STRUCTCODE"/>
    <m/>
    <n v="3"/>
    <n v="0"/>
    <n v="-16777216"/>
    <s v="Missing"/>
    <s v="Missing"/>
  </r>
  <r>
    <x v="47"/>
    <x v="159"/>
    <x v="5"/>
    <x v="11"/>
    <x v="64"/>
    <s v="Esophagus"/>
    <s v=".Esophagus"/>
    <x v="1"/>
    <s v="Esophagus Template.xml"/>
    <s v="GTV"/>
    <s v="Active"/>
    <s v="Esophagus 3D CRT"/>
    <m/>
    <s v="Structure"/>
    <s v="gsal"/>
    <s v="Reviewed"/>
    <s v="GTVp"/>
    <s v="99VMS_STRUCTCODE"/>
    <m/>
    <n v="3"/>
    <n v="0"/>
    <n v="-16777216"/>
    <s v="Missing"/>
    <s v="Missing"/>
  </r>
  <r>
    <x v="47"/>
    <x v="159"/>
    <x v="5"/>
    <x v="11"/>
    <x v="64"/>
    <s v="Gyne"/>
    <s v=".Gyn"/>
    <x v="1"/>
    <s v="Gyne_Template.xml"/>
    <s v="Gross Target Volume"/>
    <s v="Active"/>
    <s v="Gyne Standard"/>
    <m/>
    <s v="Structure"/>
    <s v="gsal"/>
    <s v="Reviewed"/>
    <s v="GTVp"/>
    <s v="99VMS_STRUCTCODE"/>
    <m/>
    <n v="3"/>
    <n v="0"/>
    <n v="-16777216"/>
    <s v="Missing"/>
    <s v="Missing"/>
  </r>
  <r>
    <x v="47"/>
    <x v="159"/>
    <x v="5"/>
    <x v="11"/>
    <x v="64"/>
    <s v="Gyne VMAT"/>
    <s v=".Gyn"/>
    <x v="1"/>
    <s v="Gyne_VMAT.xml"/>
    <s v="Gross Target Volume"/>
    <s v="Active"/>
    <s v="Gyne VMAT"/>
    <s v="post op uterus/cervix"/>
    <s v="Structure"/>
    <s v="gsal"/>
    <s v="Reviewed"/>
    <s v="GTVp"/>
    <s v="99VMS_STRUCTCODE"/>
    <m/>
    <n v="3"/>
    <n v="0"/>
    <n v="-16777216"/>
    <s v="Missing"/>
    <s v="Missing"/>
  </r>
  <r>
    <x v="47"/>
    <x v="159"/>
    <x v="5"/>
    <x v="11"/>
    <x v="64"/>
    <s v="H&amp;N 60/30"/>
    <s v=".Head and Neck"/>
    <x v="1"/>
    <s v="HN_60in30.xml"/>
    <s v="GTV Primary"/>
    <s v="Active"/>
    <s v="Head and Neck VMAT 60 Gy in 30 Fractions"/>
    <m/>
    <s v="Structure"/>
    <s v="gsal"/>
    <s v="Reviewed"/>
    <s v="GTVp"/>
    <s v="99VMS_STRUCTCODE"/>
    <m/>
    <n v="3"/>
    <n v="0"/>
    <n v="-16777216"/>
    <s v="Missing"/>
    <s v="Missing"/>
  </r>
  <r>
    <x v="47"/>
    <x v="169"/>
    <x v="5"/>
    <x v="11"/>
    <x v="64"/>
    <s v="H&amp;N 60/30"/>
    <s v=".Head and Neck"/>
    <x v="1"/>
    <s v="HN_60in30.xml"/>
    <s v="High Risk Target Volume"/>
    <s v="Active"/>
    <s v="Head and Neck VMAT 60 Gy in 30 Fractions"/>
    <m/>
    <s v="Structure"/>
    <s v="gsal"/>
    <s v="Reviewed"/>
    <s v="GTVp"/>
    <s v="99VMS_STRUCTCODE"/>
    <m/>
    <n v="3"/>
    <n v="0"/>
    <n v="-16777216"/>
    <s v="Missing"/>
    <s v="Missing"/>
  </r>
  <r>
    <x v="47"/>
    <x v="159"/>
    <x v="5"/>
    <x v="11"/>
    <x v="64"/>
    <s v="H&amp;N 66/33"/>
    <s v=".Head and Neck"/>
    <x v="1"/>
    <s v="HN_66in33.xml"/>
    <s v="GTV Primary"/>
    <s v="Active"/>
    <s v="Head and Neck VMAT 66 Gy in 33 Fractions"/>
    <m/>
    <s v="Structure"/>
    <s v="gsal"/>
    <s v="Reviewed"/>
    <s v="GTVp"/>
    <s v="99VMS_STRUCTCODE"/>
    <m/>
    <n v="3"/>
    <n v="0"/>
    <n v="-16777216"/>
    <s v="Missing"/>
    <s v="Missing"/>
  </r>
  <r>
    <x v="47"/>
    <x v="169"/>
    <x v="5"/>
    <x v="11"/>
    <x v="64"/>
    <s v="H&amp;N 66/33"/>
    <s v=".Head and Neck"/>
    <x v="1"/>
    <s v="HN_66in33.xml"/>
    <s v="High Risk Target Volume"/>
    <s v="Active"/>
    <s v="Head and Neck VMAT 66 Gy in 33 Fractions"/>
    <m/>
    <s v="Structure"/>
    <s v="gsal"/>
    <s v="Reviewed"/>
    <s v="GTVp"/>
    <s v="99VMS_STRUCTCODE"/>
    <m/>
    <n v="3"/>
    <n v="0"/>
    <n v="-16777216"/>
    <s v="Missing"/>
    <s v="Missing"/>
  </r>
  <r>
    <x v="47"/>
    <x v="159"/>
    <x v="5"/>
    <x v="11"/>
    <x v="64"/>
    <s v="H&amp;N 70/35"/>
    <s v=".Head and Neck"/>
    <x v="1"/>
    <s v="HN_70in35.xml"/>
    <s v="GTV Primary"/>
    <s v="Active"/>
    <s v="Head and Neck VMAT 70 Gy in 35 Fractions"/>
    <m/>
    <s v="Structure"/>
    <s v="gsal"/>
    <s v="Reviewed"/>
    <s v="GTVp"/>
    <s v="99VMS_STRUCTCODE"/>
    <m/>
    <n v="3"/>
    <n v="0"/>
    <n v="-16777216"/>
    <s v="Missing"/>
    <s v="Missing"/>
  </r>
  <r>
    <x v="47"/>
    <x v="169"/>
    <x v="5"/>
    <x v="11"/>
    <x v="64"/>
    <s v="H&amp;N 70/35"/>
    <s v=".Head and Neck"/>
    <x v="1"/>
    <s v="HN_70in35.xml"/>
    <s v="High Risk Target Volume"/>
    <s v="Active"/>
    <s v="Head and Neck VMAT 70 Gy in 35 Fractions"/>
    <m/>
    <s v="Structure"/>
    <s v="gsal"/>
    <s v="Reviewed"/>
    <s v="GTVp"/>
    <s v="99VMS_STRUCTCODE"/>
    <m/>
    <n v="3"/>
    <n v="0"/>
    <n v="-16777216"/>
    <s v="Missing"/>
    <s v="Missing"/>
  </r>
  <r>
    <x v="47"/>
    <x v="159"/>
    <x v="5"/>
    <x v="11"/>
    <x v="64"/>
    <s v="H&amp;N VMAT"/>
    <s v=".Head and Neck"/>
    <x v="1"/>
    <s v="HN_VMAT.xml"/>
    <s v="GTV Primary"/>
    <s v="Active"/>
    <s v="Head and Neck VMAT Unspecified Dose"/>
    <m/>
    <s v="Structure"/>
    <s v="gsal"/>
    <s v="Reviewed"/>
    <s v="GTVp"/>
    <s v="99VMS_STRUCTCODE"/>
    <m/>
    <n v="3"/>
    <n v="0"/>
    <n v="-16777216"/>
    <s v="Missing"/>
    <s v="Missing"/>
  </r>
  <r>
    <x v="47"/>
    <x v="170"/>
    <x v="5"/>
    <x v="11"/>
    <x v="64"/>
    <s v="PMH PET BOOST"/>
    <s v=".Lung"/>
    <x v="1"/>
    <s v="PET BOOST.xml"/>
    <s v="inhale primary GTV"/>
    <s v="Active"/>
    <s v="PMH PET BOOST Study"/>
    <m/>
    <s v="Structure"/>
    <s v="aker"/>
    <s v="Reviewed"/>
    <s v="GTVp"/>
    <s v="99VMS_STRUCTCODE"/>
    <m/>
    <n v="3"/>
    <n v="0"/>
    <n v="-16777216"/>
    <s v="Missing"/>
    <s v="Missing"/>
  </r>
  <r>
    <x v="47"/>
    <x v="171"/>
    <x v="5"/>
    <x v="11"/>
    <x v="64"/>
    <s v="PMH PET BOOST"/>
    <s v=".Lung"/>
    <x v="1"/>
    <s v="PET BOOST.xml"/>
    <s v="exhale primary gtv"/>
    <s v="Active"/>
    <s v="PMH PET BOOST Study"/>
    <m/>
    <s v="Structure"/>
    <s v="aker"/>
    <s v="Reviewed"/>
    <s v="GTVp"/>
    <s v="99VMS_STRUCTCODE"/>
    <m/>
    <n v="3"/>
    <n v="0"/>
    <n v="-16777216"/>
    <s v="Missing"/>
    <s v="Missing"/>
  </r>
  <r>
    <x v="47"/>
    <x v="159"/>
    <x v="5"/>
    <x v="11"/>
    <x v="64"/>
    <s v="Rectum"/>
    <s v=".Rectum"/>
    <x v="1"/>
    <s v="Rectum.xml"/>
    <s v="Gross Target Volume"/>
    <s v="Active"/>
    <s v="Rectum 3D CRT"/>
    <m/>
    <s v="Structure"/>
    <s v="gsal"/>
    <s v="Reviewed"/>
    <s v="GTVp"/>
    <s v="99VMS_STRUCTCODE"/>
    <m/>
    <n v="3"/>
    <n v="0"/>
    <n v="-16777216"/>
    <s v="Missing"/>
    <s v="Missing"/>
  </r>
  <r>
    <x v="47"/>
    <x v="172"/>
    <x v="5"/>
    <x v="11"/>
    <x v="64"/>
    <s v="GTV 1-5"/>
    <s v=".All"/>
    <x v="6"/>
    <s v="4DGTV Template.xml"/>
    <s v="GTV Primary"/>
    <s v="Active"/>
    <s v="GTV Target Structures numbered 1 to 5"/>
    <m/>
    <s v="Structure"/>
    <s v="gsal"/>
    <s v="Reviewed"/>
    <s v="GTVp"/>
    <s v="99VMS_STRUCTCODE"/>
    <m/>
    <n v="3"/>
    <n v="0"/>
    <n v="-16777216"/>
    <s v="Missing"/>
    <s v="Missing"/>
  </r>
  <r>
    <x v="47"/>
    <x v="173"/>
    <x v="5"/>
    <x v="11"/>
    <x v="64"/>
    <s v="GTV 1-5"/>
    <s v=".All"/>
    <x v="6"/>
    <s v="4DGTV Template.xml"/>
    <s v="GTV Primary"/>
    <s v="Active"/>
    <s v="GTV Target Structures numbered 1 to 5"/>
    <m/>
    <s v="Structure"/>
    <s v="gsal"/>
    <s v="Reviewed"/>
    <s v="GTVp"/>
    <s v="99VMS_STRUCTCODE"/>
    <m/>
    <n v="3"/>
    <n v="0"/>
    <n v="-16777216"/>
    <s v="Missing"/>
    <s v="Missing"/>
  </r>
  <r>
    <x v="47"/>
    <x v="174"/>
    <x v="5"/>
    <x v="11"/>
    <x v="64"/>
    <s v="GTV 1-5"/>
    <s v=".All"/>
    <x v="6"/>
    <s v="4DGTV Template.xml"/>
    <s v="GTV Primary"/>
    <s v="Active"/>
    <s v="GTV Target Structures numbered 1 to 5"/>
    <m/>
    <s v="Structure"/>
    <s v="gsal"/>
    <s v="Reviewed"/>
    <s v="GTVp"/>
    <s v="99VMS_STRUCTCODE"/>
    <m/>
    <n v="3"/>
    <n v="0"/>
    <n v="-16777216"/>
    <s v="Missing"/>
    <s v="Missing"/>
  </r>
  <r>
    <x v="47"/>
    <x v="159"/>
    <x v="5"/>
    <x v="11"/>
    <x v="64"/>
    <s v="GTV"/>
    <s v=".All"/>
    <x v="6"/>
    <s v="GTV Template.xml"/>
    <s v="GTV Primary"/>
    <s v="Active"/>
    <s v="GTV Target Structures"/>
    <m/>
    <s v="Structure"/>
    <s v="gsal"/>
    <s v="Reviewed"/>
    <s v="GTVp"/>
    <s v="99VMS_STRUCTCODE"/>
    <m/>
    <n v="3"/>
    <n v="0"/>
    <n v="-16777216"/>
    <s v="Missing"/>
    <s v="Missing"/>
  </r>
  <r>
    <x v="47"/>
    <x v="175"/>
    <x v="5"/>
    <x v="11"/>
    <x v="64"/>
    <s v="GTV"/>
    <s v=".All"/>
    <x v="6"/>
    <s v="GTV Template.xml"/>
    <s v="Internal GTV"/>
    <s v="Active"/>
    <s v="GTV Target Structures"/>
    <m/>
    <s v="Structure"/>
    <s v="gsal"/>
    <s v="Reviewed"/>
    <s v="GTVp"/>
    <s v="99VMS_STRUCTCODE"/>
    <m/>
    <n v="3"/>
    <n v="0"/>
    <n v="-16777216"/>
    <s v="Missing"/>
    <s v="Missing"/>
  </r>
  <r>
    <x v="47"/>
    <x v="169"/>
    <x v="5"/>
    <x v="11"/>
    <x v="64"/>
    <s v="GTV"/>
    <s v=".All"/>
    <x v="6"/>
    <s v="GTV Template.xml"/>
    <s v="High Risk Target Volume"/>
    <s v="Active"/>
    <s v="GTV Target Structures"/>
    <m/>
    <s v="Structure"/>
    <s v="gsal"/>
    <s v="Reviewed"/>
    <s v="GTVp"/>
    <s v="99VMS_STRUCTCODE"/>
    <m/>
    <n v="3"/>
    <n v="0"/>
    <n v="-16777216"/>
    <s v="Missing"/>
    <s v="Missing"/>
  </r>
  <r>
    <x v="47"/>
    <x v="176"/>
    <x v="5"/>
    <x v="11"/>
    <x v="64"/>
    <s v="GTV"/>
    <s v=".All"/>
    <x v="6"/>
    <s v="GTV Template.xml"/>
    <s v="GTV based on preoperative tumour location"/>
    <s v="Active"/>
    <s v="GTV Target Structures"/>
    <m/>
    <s v="Structure"/>
    <s v="gsal"/>
    <s v="Reviewed"/>
    <s v="GTVp"/>
    <s v="99VMS_STRUCTCODE"/>
    <m/>
    <n v="3"/>
    <n v="0"/>
    <n v="-16777216"/>
    <s v="Missing"/>
    <s v="Missing"/>
  </r>
  <r>
    <x v="47"/>
    <x v="160"/>
    <x v="5"/>
    <x v="11"/>
    <x v="64"/>
    <s v="GTV"/>
    <s v=".All"/>
    <x v="6"/>
    <s v="GTV Template.xml"/>
    <s v="GTV Primary"/>
    <s v="Active"/>
    <s v="GTV Target Structures"/>
    <m/>
    <s v="Structure"/>
    <s v="gsal"/>
    <s v="Reviewed"/>
    <s v="GTVp"/>
    <s v="99VMS_STRUCTCODE"/>
    <m/>
    <n v="3"/>
    <n v="0"/>
    <n v="-16777216"/>
    <s v="Missing"/>
    <s v="Missing"/>
  </r>
  <r>
    <x v="47"/>
    <x v="161"/>
    <x v="5"/>
    <x v="11"/>
    <x v="64"/>
    <s v="GTV"/>
    <s v=".All"/>
    <x v="6"/>
    <s v="GTV Template.xml"/>
    <s v="GTV Primary"/>
    <s v="Active"/>
    <s v="GTV Target Structures"/>
    <m/>
    <s v="Structure"/>
    <s v="gsal"/>
    <s v="Reviewed"/>
    <s v="GTVp"/>
    <s v="99VMS_STRUCTCODE"/>
    <m/>
    <n v="3"/>
    <n v="0"/>
    <n v="-16777216"/>
    <s v="Missing"/>
    <s v="Missing"/>
  </r>
  <r>
    <x v="47"/>
    <x v="162"/>
    <x v="5"/>
    <x v="11"/>
    <x v="64"/>
    <s v="GTV"/>
    <s v=".All"/>
    <x v="6"/>
    <s v="GTV Template.xml"/>
    <s v="GTV Primary"/>
    <s v="Active"/>
    <s v="GTV Target Structures"/>
    <m/>
    <s v="Structure"/>
    <s v="gsal"/>
    <s v="Reviewed"/>
    <s v="GTVp"/>
    <s v="99VMS_STRUCTCODE"/>
    <m/>
    <n v="3"/>
    <n v="0"/>
    <n v="-16777216"/>
    <s v="Missing"/>
    <s v="Missing"/>
  </r>
  <r>
    <x v="47"/>
    <x v="172"/>
    <x v="5"/>
    <x v="11"/>
    <x v="64"/>
    <s v="GTV"/>
    <s v=".All"/>
    <x v="6"/>
    <s v="GTV_numbered.xml"/>
    <s v="GTV Primary"/>
    <s v="Active"/>
    <s v="GTV Target Structures"/>
    <m/>
    <s v="Structure"/>
    <s v="gsal"/>
    <s v="Reviewed"/>
    <s v="GTVp"/>
    <s v="99VMS_STRUCTCODE"/>
    <m/>
    <n v="3"/>
    <n v="0"/>
    <n v="-16777216"/>
    <s v="Missing"/>
    <s v="Missing"/>
  </r>
  <r>
    <x v="47"/>
    <x v="173"/>
    <x v="5"/>
    <x v="11"/>
    <x v="64"/>
    <s v="GTV"/>
    <s v=".All"/>
    <x v="6"/>
    <s v="GTV_numbered.xml"/>
    <s v="GTV Primary"/>
    <s v="Active"/>
    <s v="GTV Target Structures"/>
    <m/>
    <s v="Structure"/>
    <s v="gsal"/>
    <s v="Reviewed"/>
    <s v="GTVp"/>
    <s v="99VMS_STRUCTCODE"/>
    <m/>
    <n v="3"/>
    <n v="0"/>
    <n v="-16777216"/>
    <s v="Missing"/>
    <s v="Missing"/>
  </r>
  <r>
    <x v="47"/>
    <x v="174"/>
    <x v="5"/>
    <x v="11"/>
    <x v="64"/>
    <s v="GTV"/>
    <s v=".All"/>
    <x v="6"/>
    <s v="GTV_numbered.xml"/>
    <s v="GTV Primary"/>
    <s v="Active"/>
    <s v="GTV Target Structures"/>
    <m/>
    <s v="Structure"/>
    <s v="gsal"/>
    <s v="Reviewed"/>
    <s v="GTVp"/>
    <s v="99VMS_STRUCTCODE"/>
    <m/>
    <n v="3"/>
    <n v="0"/>
    <n v="-16777216"/>
    <s v="Missing"/>
    <s v="Missing"/>
  </r>
  <r>
    <x v="47"/>
    <x v="160"/>
    <x v="5"/>
    <x v="11"/>
    <x v="64"/>
    <s v="GTV 1-5"/>
    <s v=".All"/>
    <x v="6"/>
    <s v="GTV_numbered.xml"/>
    <s v="GTV Primary"/>
    <s v="Active"/>
    <s v="GTV Target Structures numbered 1 to 5"/>
    <m/>
    <s v="Structure"/>
    <s v="gsal"/>
    <s v="Reviewed"/>
    <s v="GTVp"/>
    <s v="99VMS_STRUCTCODE"/>
    <m/>
    <n v="3"/>
    <n v="0"/>
    <n v="-16777216"/>
    <s v="Missing"/>
    <s v="Missing"/>
  </r>
  <r>
    <x v="47"/>
    <x v="161"/>
    <x v="5"/>
    <x v="11"/>
    <x v="64"/>
    <s v="GTV 1-5"/>
    <s v=".All"/>
    <x v="6"/>
    <s v="GTV_numbered.xml"/>
    <s v="GTV Primary"/>
    <s v="Active"/>
    <s v="GTV Target Structures numbered 1 to 5"/>
    <m/>
    <s v="Structure"/>
    <s v="gsal"/>
    <s v="Reviewed"/>
    <s v="GTVp"/>
    <s v="99VMS_STRUCTCODE"/>
    <m/>
    <n v="3"/>
    <n v="0"/>
    <n v="-16777216"/>
    <s v="Missing"/>
    <s v="Missing"/>
  </r>
  <r>
    <x v="47"/>
    <x v="162"/>
    <x v="5"/>
    <x v="11"/>
    <x v="64"/>
    <s v="GTV 1-5"/>
    <s v=".All"/>
    <x v="6"/>
    <s v="GTV_numbered.xml"/>
    <s v="GTV Primary"/>
    <s v="Active"/>
    <s v="GTV Target Structures numbered 1 to 5"/>
    <m/>
    <s v="Structure"/>
    <s v="gsal"/>
    <s v="Reviewed"/>
    <s v="GTVp"/>
    <s v="99VMS_STRUCTCODE"/>
    <m/>
    <n v="3"/>
    <n v="0"/>
    <n v="-16777216"/>
    <s v="Missing"/>
    <s v="Missing"/>
  </r>
  <r>
    <x v="47"/>
    <x v="159"/>
    <x v="5"/>
    <x v="11"/>
    <x v="64"/>
    <s v="GA1_TOPGEAR_TROG"/>
    <s v=".Abdomen"/>
    <x v="2"/>
    <s v="GA1_TOPGEAR_TROG.xml"/>
    <s v="GTV"/>
    <s v="Active"/>
    <m/>
    <s v="resectable gastric cancer"/>
    <s v="Structure"/>
    <s v="cjos"/>
    <s v="Reviewed"/>
    <s v="GTVp"/>
    <s v="99VMS_STRUCTCODE"/>
    <m/>
    <n v="3"/>
    <n v="0"/>
    <n v="-16777216"/>
    <s v="Missing"/>
    <s v="Missing"/>
  </r>
  <r>
    <x v="47"/>
    <x v="159"/>
    <x v="5"/>
    <x v="11"/>
    <x v="64"/>
    <s v="CE8-Brain"/>
    <s v=".CNS"/>
    <x v="2"/>
    <s v="CE8-Brain.xml"/>
    <s v="GTV Primary"/>
    <s v="Active"/>
    <s v="Structures fo CE8-Brain"/>
    <m/>
    <s v="Structure"/>
    <s v="cjos"/>
    <s v="Reviewed"/>
    <s v="GTVp"/>
    <s v="99VMS_STRUCTCODE"/>
    <m/>
    <n v="3"/>
    <n v="0"/>
    <n v="-16777216"/>
    <s v="Missing"/>
    <s v="Missing"/>
  </r>
  <r>
    <x v="47"/>
    <x v="159"/>
    <x v="5"/>
    <x v="11"/>
    <x v="64"/>
    <s v="LUNG - LUSTRE"/>
    <s v=".Lung"/>
    <x v="2"/>
    <s v="LUNG - LUSTRE.xml"/>
    <m/>
    <s v="Active"/>
    <s v="Strucutres for LUSTRE - OCOG protocol for LUNG SABR (48Gy/4, 60Gy/8) and Non-SABR (60Gy/15)"/>
    <m/>
    <s v="Structure"/>
    <s v="cjos"/>
    <s v="Reviewed"/>
    <s v="GTVp"/>
    <s v="99VMS_STRUCTCODE"/>
    <m/>
    <n v="3"/>
    <n v="0"/>
    <n v="-16777216"/>
    <s v="Missing"/>
    <s v="Missing"/>
  </r>
  <r>
    <x v="47"/>
    <x v="159"/>
    <x v="5"/>
    <x v="11"/>
    <x v="64"/>
    <s v="LIVR_HE1 Protocol"/>
    <s v="LIVR - liver"/>
    <x v="2"/>
    <s v="LIVR_HE1.xml"/>
    <s v="GTV"/>
    <s v="Active"/>
    <s v="Structure template for NCIC HE1 Clincal Trial on palliative RT for symptomatic heaptocellular  ca and liver mets"/>
    <m/>
    <s v="Structure"/>
    <s v="cjos"/>
    <s v="Reviewed"/>
    <s v="GTVp"/>
    <s v="99VMS_STRUCTCODE"/>
    <m/>
    <n v="3"/>
    <n v="0"/>
    <n v="-16777216"/>
    <s v="Missing"/>
    <s v="Missing"/>
  </r>
  <r>
    <x v="47"/>
    <x v="177"/>
    <x v="5"/>
    <x v="11"/>
    <x v="64"/>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GTVp"/>
    <s v="99VMS_STRUCTCODE"/>
    <m/>
    <n v="3"/>
    <n v="0"/>
    <n v="-16777216"/>
    <s v="Missing"/>
    <s v="Missing"/>
  </r>
  <r>
    <x v="47"/>
    <x v="175"/>
    <x v="5"/>
    <x v="11"/>
    <x v="64"/>
    <s v="4D GTV"/>
    <m/>
    <x v="8"/>
    <m/>
    <s v="Internal GTV"/>
    <m/>
    <s v="4D GTV Target Structures"/>
    <m/>
    <s v="Structure"/>
    <m/>
    <m/>
    <s v="GTVp"/>
    <s v="99VMS_STRUCTCODE"/>
    <m/>
    <n v="3"/>
    <n v="0"/>
    <n v="-16777216"/>
    <s v="Missing"/>
    <s v="Missing"/>
  </r>
  <r>
    <x v="47"/>
    <x v="178"/>
    <x v="5"/>
    <x v="7"/>
    <x v="65"/>
    <s v="Bladder 1 Phase"/>
    <s v=".Bladder"/>
    <x v="1"/>
    <s v="Bladder_1_Phase.xml"/>
    <s v="Enlarged Lymph Node"/>
    <s v="Active"/>
    <s v="Bladder Single Phase for VMAT"/>
    <m/>
    <s v="Structure"/>
    <s v="gsal"/>
    <s v="Reviewed"/>
    <s v="GTVn"/>
    <s v="99VMS_STRUCTCODE"/>
    <m/>
    <n v="3"/>
    <n v="0"/>
    <n v="-16777216"/>
    <s v="Missing"/>
    <s v="Missing"/>
  </r>
  <r>
    <x v="47"/>
    <x v="178"/>
    <x v="5"/>
    <x v="7"/>
    <x v="65"/>
    <s v="Bladder Two Phase"/>
    <s v=".Bladder"/>
    <x v="1"/>
    <s v="Bladder_2_Phase.xml"/>
    <s v="Enlarged Lymph Node"/>
    <s v="Active"/>
    <s v="Bladder Two Phase for VMAT"/>
    <m/>
    <s v="Structure"/>
    <s v="gsal"/>
    <s v="Reviewed"/>
    <s v="GTVn"/>
    <s v="99VMS_STRUCTCODE"/>
    <m/>
    <n v="3"/>
    <n v="0"/>
    <n v="-16777216"/>
    <s v="Missing"/>
    <s v="Missing"/>
  </r>
  <r>
    <x v="47"/>
    <x v="179"/>
    <x v="5"/>
    <x v="7"/>
    <x v="65"/>
    <s v="H&amp;N 60/30"/>
    <s v=".Head and Neck"/>
    <x v="1"/>
    <s v="HN_60in30.xml"/>
    <s v="GTV Nodes"/>
    <s v="Active"/>
    <s v="Head and Neck VMAT 60 Gy in 30 Fractions"/>
    <m/>
    <s v="Structure"/>
    <s v="gsal"/>
    <s v="Reviewed"/>
    <s v="GTVn"/>
    <s v="99VMS_STRUCTCODE"/>
    <m/>
    <n v="3"/>
    <n v="0"/>
    <n v="-16777216"/>
    <s v="Missing"/>
    <s v="Missing"/>
  </r>
  <r>
    <x v="47"/>
    <x v="179"/>
    <x v="5"/>
    <x v="7"/>
    <x v="65"/>
    <s v="H&amp;N 66/33"/>
    <s v=".Head and Neck"/>
    <x v="1"/>
    <s v="HN_66in33.xml"/>
    <s v="GTV Nodes"/>
    <s v="Active"/>
    <s v="Head and Neck VMAT 66 Gy in 33 Fractions"/>
    <m/>
    <s v="Structure"/>
    <s v="gsal"/>
    <s v="Reviewed"/>
    <s v="GTVn"/>
    <s v="99VMS_STRUCTCODE"/>
    <m/>
    <n v="3"/>
    <n v="0"/>
    <n v="-16777216"/>
    <s v="Missing"/>
    <s v="Missing"/>
  </r>
  <r>
    <x v="47"/>
    <x v="179"/>
    <x v="5"/>
    <x v="7"/>
    <x v="65"/>
    <s v="H&amp;N 70/35"/>
    <s v=".Head and Neck"/>
    <x v="1"/>
    <s v="HN_70in35.xml"/>
    <s v="GTV Nodes"/>
    <s v="Active"/>
    <s v="Head and Neck VMAT 70 Gy in 35 Fractions"/>
    <m/>
    <s v="Structure"/>
    <s v="gsal"/>
    <s v="Reviewed"/>
    <s v="GTVn"/>
    <s v="99VMS_STRUCTCODE"/>
    <m/>
    <n v="3"/>
    <n v="0"/>
    <n v="-16777216"/>
    <s v="Missing"/>
    <s v="Missing"/>
  </r>
  <r>
    <x v="47"/>
    <x v="179"/>
    <x v="5"/>
    <x v="7"/>
    <x v="65"/>
    <s v="H&amp;N VMAT"/>
    <s v=".Head and Neck"/>
    <x v="1"/>
    <s v="HN_VMAT.xml"/>
    <s v="GTV Nodes"/>
    <s v="Active"/>
    <s v="Head and Neck VMAT Unspecified Dose"/>
    <m/>
    <s v="Structure"/>
    <s v="gsal"/>
    <s v="Reviewed"/>
    <s v="GTVn"/>
    <s v="99VMS_STRUCTCODE"/>
    <m/>
    <n v="3"/>
    <n v="0"/>
    <n v="-16777216"/>
    <s v="Missing"/>
    <s v="Missing"/>
  </r>
  <r>
    <x v="47"/>
    <x v="180"/>
    <x v="5"/>
    <x v="7"/>
    <x v="65"/>
    <s v="PMH PET BOOST"/>
    <s v=".Lung"/>
    <x v="1"/>
    <s v="PET BOOST.xml"/>
    <s v="Nodal exhale PET GTV"/>
    <s v="Active"/>
    <s v="PMH PET BOOST Study"/>
    <m/>
    <s v="Structure"/>
    <s v="aker"/>
    <s v="Reviewed"/>
    <s v="GTVn"/>
    <s v="99VMS_STRUCTCODE"/>
    <m/>
    <n v="3"/>
    <n v="0"/>
    <n v="-16777216"/>
    <s v="Missing"/>
    <s v="Missing"/>
  </r>
  <r>
    <x v="47"/>
    <x v="181"/>
    <x v="5"/>
    <x v="7"/>
    <x v="65"/>
    <s v="PMH PET BOOST"/>
    <s v=".Lung"/>
    <x v="1"/>
    <s v="PET BOOST.xml"/>
    <s v="Nodal inhale PET GTV"/>
    <s v="Active"/>
    <s v="PMH PET BOOST Study"/>
    <m/>
    <s v="Structure"/>
    <s v="aker"/>
    <s v="Reviewed"/>
    <s v="GTVn"/>
    <s v="99VMS_STRUCTCODE"/>
    <m/>
    <n v="3"/>
    <n v="0"/>
    <n v="-16777216"/>
    <s v="Missing"/>
    <s v="Missing"/>
  </r>
  <r>
    <x v="47"/>
    <x v="182"/>
    <x v="5"/>
    <x v="7"/>
    <x v="65"/>
    <s v="PMH PET BOOST"/>
    <s v=".Lung"/>
    <x v="1"/>
    <s v="PET BOOST.xml"/>
    <s v="inhale nodal GTV"/>
    <s v="Active"/>
    <s v="PMH PET BOOST Study"/>
    <m/>
    <s v="Structure"/>
    <s v="aker"/>
    <s v="Reviewed"/>
    <s v="GTVn"/>
    <s v="99VMS_STRUCTCODE"/>
    <m/>
    <n v="3"/>
    <n v="0"/>
    <n v="-16777216"/>
    <s v="Missing"/>
    <s v="Missing"/>
  </r>
  <r>
    <x v="47"/>
    <x v="183"/>
    <x v="5"/>
    <x v="7"/>
    <x v="65"/>
    <s v="PMH PET BOOST"/>
    <s v=".Lung"/>
    <x v="1"/>
    <s v="PET BOOST.xml"/>
    <s v="exhale nodal GTV"/>
    <s v="Active"/>
    <s v="PMH PET BOOST Study"/>
    <m/>
    <s v="Structure"/>
    <s v="aker"/>
    <s v="Reviewed"/>
    <s v="GTVn"/>
    <s v="99VMS_STRUCTCODE"/>
    <m/>
    <n v="3"/>
    <n v="0"/>
    <n v="-16777216"/>
    <s v="Missing"/>
    <s v="Missing"/>
  </r>
  <r>
    <x v="47"/>
    <x v="179"/>
    <x v="5"/>
    <x v="7"/>
    <x v="65"/>
    <s v="Prostate"/>
    <s v=".Prostate"/>
    <x v="1"/>
    <s v="Prostate.xml"/>
    <s v="GTV Nodes"/>
    <s v="Active"/>
    <s v="Prostate all prescriptions"/>
    <m/>
    <s v="Structure"/>
    <s v="gsal"/>
    <s v="Reviewed"/>
    <s v="GTVn"/>
    <s v="99VMS_STRUCTCODE"/>
    <m/>
    <n v="3"/>
    <n v="0"/>
    <n v="-16777216"/>
    <s v="Missing"/>
    <s v="Missing"/>
  </r>
  <r>
    <x v="47"/>
    <x v="179"/>
    <x v="5"/>
    <x v="7"/>
    <x v="65"/>
    <s v="Prostate 2Ph VMAT"/>
    <s v=".Prostate"/>
    <x v="1"/>
    <s v="Prostate_2Ph_VMAT.xml"/>
    <s v="GTV Nodes"/>
    <s v="Active"/>
    <s v="Two Phase VMAT Prostate 76 Gy"/>
    <m/>
    <s v="Structure"/>
    <s v="gsal"/>
    <s v="Reviewed"/>
    <s v="GTVn"/>
    <s v="99VMS_STRUCTCODE"/>
    <m/>
    <n v="3"/>
    <n v="0"/>
    <n v="-16777216"/>
    <s v="Missing"/>
    <s v="Missing"/>
  </r>
  <r>
    <x v="47"/>
    <x v="178"/>
    <x v="5"/>
    <x v="7"/>
    <x v="65"/>
    <s v="Rectum"/>
    <s v=".Rectum"/>
    <x v="1"/>
    <s v="Rectum.xml"/>
    <s v="Enlarged Lymph Node"/>
    <s v="Active"/>
    <s v="Rectum 3D CRT"/>
    <m/>
    <s v="Structure"/>
    <s v="gsal"/>
    <s v="Reviewed"/>
    <s v="GTVn"/>
    <s v="99VMS_STRUCTCODE"/>
    <m/>
    <n v="3"/>
    <n v="0"/>
    <n v="-16777216"/>
    <s v="Missing"/>
    <s v="Missing"/>
  </r>
  <r>
    <x v="47"/>
    <x v="179"/>
    <x v="5"/>
    <x v="7"/>
    <x v="65"/>
    <s v="GTV"/>
    <s v=".All"/>
    <x v="6"/>
    <s v="GTV Template.xml"/>
    <s v="GTV Nodes"/>
    <s v="Active"/>
    <s v="GTV Target Structures"/>
    <m/>
    <s v="Structure"/>
    <s v="gsal"/>
    <s v="Reviewed"/>
    <s v="GTVn"/>
    <s v="99VMS_STRUCTCODE"/>
    <m/>
    <n v="3"/>
    <n v="0"/>
    <n v="-16777216"/>
    <s v="Missing"/>
    <s v="Missing"/>
  </r>
  <r>
    <x v="47"/>
    <x v="184"/>
    <x v="5"/>
    <x v="7"/>
    <x v="65"/>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GTVn"/>
    <s v="99VMS_STRUCTCODE"/>
    <m/>
    <n v="3"/>
    <n v="0"/>
    <n v="-16777216"/>
    <s v="Missing"/>
    <s v="Missing"/>
  </r>
  <r>
    <x v="48"/>
    <x v="185"/>
    <x v="5"/>
    <x v="11"/>
    <x v="66"/>
    <s v="CNS"/>
    <s v=".CNS"/>
    <x v="4"/>
    <s v="CNS_Template.xml"/>
    <s v="MRI T1 based GTV"/>
    <s v="Active"/>
    <s v="CNS"/>
    <m/>
    <s v="Structure"/>
    <s v="gsal"/>
    <s v="Reviewed"/>
    <s v="MTV"/>
    <s v="99VMS_STRUCTCODE"/>
    <m/>
    <n v="3"/>
    <n v="0"/>
    <n v="-16777216"/>
    <s v="Missing"/>
    <s v="Missing"/>
  </r>
  <r>
    <x v="48"/>
    <x v="186"/>
    <x v="5"/>
    <x v="11"/>
    <x v="66"/>
    <s v="GTV"/>
    <s v=".All"/>
    <x v="6"/>
    <s v="GTV Template.xml"/>
    <s v="GTV Based on MRI"/>
    <s v="Active"/>
    <s v="GTV Target Structures"/>
    <m/>
    <s v="Structure"/>
    <s v="gsal"/>
    <s v="Reviewed"/>
    <s v="MTV"/>
    <s v="99VMS_STRUCTCODE"/>
    <m/>
    <n v="3"/>
    <n v="0"/>
    <n v="-16777216"/>
    <s v="Missing"/>
    <s v="Missing"/>
  </r>
  <r>
    <x v="48"/>
    <x v="185"/>
    <x v="5"/>
    <x v="11"/>
    <x v="66"/>
    <s v="CE8-Brain"/>
    <s v=".CNS"/>
    <x v="2"/>
    <s v="CE8-Brain.xml"/>
    <s v="MRI T1 based GTV"/>
    <s v="Active"/>
    <s v="Structures fo CE8-Brain"/>
    <m/>
    <s v="Structure"/>
    <s v="cjos"/>
    <s v="Reviewed"/>
    <s v="MTV"/>
    <s v="99VMS_STRUCTCODE"/>
    <m/>
    <n v="3"/>
    <n v="0"/>
    <n v="-16777216"/>
    <s v="Missing"/>
    <s v="Missing"/>
  </r>
  <r>
    <x v="49"/>
    <x v="187"/>
    <x v="5"/>
    <x v="11"/>
    <x v="66"/>
    <s v="Lung SBRT"/>
    <s v=".Lung"/>
    <x v="1"/>
    <s v="Lung SBRT.xml"/>
    <s v="GTV from PET"/>
    <s v="Active"/>
    <s v="Lung SBRT all prescriptions"/>
    <m/>
    <s v="Structure"/>
    <s v="gsal"/>
    <s v="Reviewed"/>
    <s v="MTV"/>
    <s v="99VMS_STRUCTCODE"/>
    <m/>
    <n v="3"/>
    <n v="0"/>
    <n v="-16777216"/>
    <s v="Missing"/>
    <s v="Missing"/>
  </r>
  <r>
    <x v="49"/>
    <x v="187"/>
    <x v="5"/>
    <x v="11"/>
    <x v="66"/>
    <s v="Lung VMAT"/>
    <s v=".Lung"/>
    <x v="1"/>
    <s v="Lung VMAT.xml"/>
    <s v="GTV from PET"/>
    <s v="Active"/>
    <s v="Lung VMAT non-SABR"/>
    <m/>
    <s v="Structure"/>
    <s v="gsal"/>
    <s v="Reviewed"/>
    <s v="MTV"/>
    <s v="99VMS_STRUCTCODE"/>
    <m/>
    <n v="3"/>
    <n v="0"/>
    <n v="-16777216"/>
    <s v="Missing"/>
    <s v="Missing"/>
  </r>
  <r>
    <x v="49"/>
    <x v="187"/>
    <x v="5"/>
    <x v="11"/>
    <x v="66"/>
    <s v="PMH PET BOOST"/>
    <s v=".Lung"/>
    <x v="1"/>
    <s v="PET BOOST.xml"/>
    <s v="GTV from PET"/>
    <s v="Active"/>
    <s v="PMH PET BOOST Study"/>
    <m/>
    <s v="Structure"/>
    <s v="aker"/>
    <s v="Reviewed"/>
    <s v="MTV"/>
    <s v="99VMS_STRUCTCODE"/>
    <m/>
    <n v="3"/>
    <n v="0"/>
    <n v="-16777216"/>
    <s v="Missing"/>
    <s v="Missing"/>
  </r>
  <r>
    <x v="49"/>
    <x v="188"/>
    <x v="5"/>
    <x v="11"/>
    <x v="66"/>
    <s v="PMH PET BOOST"/>
    <s v=".Lung"/>
    <x v="1"/>
    <s v="PET BOOST.xml"/>
    <s v="exhale primary PET GTV"/>
    <s v="Active"/>
    <s v="PMH PET BOOST Study"/>
    <m/>
    <s v="Structure"/>
    <s v="aker"/>
    <s v="Reviewed"/>
    <s v="MTV"/>
    <s v="99VMS_STRUCTCODE"/>
    <m/>
    <n v="3"/>
    <n v="0"/>
    <n v="-16777216"/>
    <s v="Missing"/>
    <s v="Missing"/>
  </r>
  <r>
    <x v="49"/>
    <x v="189"/>
    <x v="5"/>
    <x v="11"/>
    <x v="66"/>
    <s v="PMH PET BOOST"/>
    <s v=".Lung"/>
    <x v="1"/>
    <s v="PET BOOST.xml"/>
    <s v="Primary inhale PET GTV"/>
    <s v="Active"/>
    <s v="PMH PET BOOST Study"/>
    <m/>
    <s v="Structure"/>
    <s v="aker"/>
    <s v="Reviewed"/>
    <s v="MTV"/>
    <s v="99VMS_STRUCTCODE"/>
    <m/>
    <n v="3"/>
    <n v="0"/>
    <n v="-16777216"/>
    <s v="Missing"/>
    <s v="Missing"/>
  </r>
  <r>
    <x v="49"/>
    <x v="187"/>
    <x v="5"/>
    <x v="11"/>
    <x v="66"/>
    <s v="PET"/>
    <s v=".All"/>
    <x v="3"/>
    <s v="PET Structure Template.xml"/>
    <s v="GTV from PET"/>
    <s v="Active"/>
    <s v="target Volumes for PET images"/>
    <m/>
    <s v="Structure"/>
    <s v="gsal"/>
    <s v="Reviewed"/>
    <s v="MTV"/>
    <s v="99VMS_STRUCTCODE"/>
    <m/>
    <n v="3"/>
    <n v="0"/>
    <n v="-16777216"/>
    <s v="Missing"/>
    <s v="Missing"/>
  </r>
  <r>
    <x v="49"/>
    <x v="187"/>
    <x v="5"/>
    <x v="11"/>
    <x v="66"/>
    <s v="GTV"/>
    <s v=".All"/>
    <x v="6"/>
    <s v="GTV Template.xml"/>
    <s v="GTV from PET"/>
    <s v="Active"/>
    <s v="GTV Target Structures"/>
    <m/>
    <s v="Structure"/>
    <s v="gsal"/>
    <s v="Reviewed"/>
    <s v="MTV"/>
    <s v="99VMS_STRUCTCODE"/>
    <m/>
    <n v="3"/>
    <n v="0"/>
    <n v="-16777216"/>
    <s v="Missing"/>
    <s v="Missing"/>
  </r>
  <r>
    <x v="49"/>
    <x v="190"/>
    <x v="5"/>
    <x v="11"/>
    <x v="66"/>
    <s v="LUNG - LUSTRE"/>
    <s v=".Lung"/>
    <x v="2"/>
    <s v="LUNG - LUSTRE.xml"/>
    <s v="GTV_PET"/>
    <s v="Active"/>
    <s v="Strucutres for LUSTRE - OCOG protocol for LUNG SABR (48Gy/4, 60Gy/8) and Non-SABR (60Gy/15)"/>
    <m/>
    <s v="Structure"/>
    <s v="cjos"/>
    <s v="Reviewed"/>
    <s v="MTV"/>
    <s v="99VMS_STRUCTCODE"/>
    <m/>
    <n v="3"/>
    <n v="0"/>
    <n v="-16777216"/>
    <s v="Missing"/>
    <s v="Missing"/>
  </r>
  <r>
    <x v="50"/>
    <x v="191"/>
    <x v="0"/>
    <x v="0"/>
    <x v="67"/>
    <s v="HDR BREAST"/>
    <s v=".Breast"/>
    <x v="5"/>
    <s v="HDR_BREAST.xml"/>
    <s v="Heart"/>
    <s v="Active"/>
    <s v="For breast brachytherapy implant."/>
    <m/>
    <s v="Structure"/>
    <s v="xmei"/>
    <s v="Reviewed"/>
    <n v="7088"/>
    <s v="FMA"/>
    <m/>
    <n v="3"/>
    <n v="0"/>
    <n v="-16777216"/>
    <s v="Missing"/>
    <s v="Missing"/>
  </r>
  <r>
    <x v="50"/>
    <x v="191"/>
    <x v="0"/>
    <x v="0"/>
    <x v="67"/>
    <s v="Chest Anatomy"/>
    <s v=".Lung"/>
    <x v="0"/>
    <s v="Chest.xml"/>
    <s v="Heart"/>
    <s v="Active"/>
    <s v="Organs of the chest"/>
    <m/>
    <s v="Structure"/>
    <s v="gsal"/>
    <s v="Reviewed"/>
    <n v="7088"/>
    <s v="FMA"/>
    <m/>
    <n v="3"/>
    <n v="0"/>
    <n v="-16777216"/>
    <s v="Missing"/>
    <s v="Missing"/>
  </r>
  <r>
    <x v="50"/>
    <x v="191"/>
    <x v="0"/>
    <x v="0"/>
    <x v="67"/>
    <s v="Breast"/>
    <s v=".Breast"/>
    <x v="1"/>
    <s v="BreastTemplate.xml"/>
    <s v="Heart"/>
    <s v="Active"/>
    <s v="Breast"/>
    <m/>
    <s v="Structure"/>
    <s v="gsal"/>
    <s v="Reviewed"/>
    <n v="7088"/>
    <s v="FMA"/>
    <m/>
    <n v="3"/>
    <n v="0"/>
    <n v="-16777216"/>
    <s v="Missing"/>
    <s v="Missing"/>
  </r>
  <r>
    <x v="50"/>
    <x v="191"/>
    <x v="0"/>
    <x v="0"/>
    <x v="67"/>
    <s v="Esophagus"/>
    <s v=".Esophagus"/>
    <x v="1"/>
    <s v="Esophagus Template.xml"/>
    <s v="Heart"/>
    <s v="Active"/>
    <s v="Esophagus 3D CRT"/>
    <m/>
    <s v="Structure"/>
    <s v="gsal"/>
    <s v="Reviewed"/>
    <n v="7088"/>
    <s v="FMA"/>
    <m/>
    <n v="3"/>
    <n v="0"/>
    <n v="-16777216"/>
    <s v="Missing"/>
    <s v="Missing"/>
  </r>
  <r>
    <x v="50"/>
    <x v="191"/>
    <x v="0"/>
    <x v="0"/>
    <x v="67"/>
    <s v="Lung SBRT"/>
    <s v=".Lung"/>
    <x v="1"/>
    <s v="Lung SBRT.xml"/>
    <s v="Heart"/>
    <s v="Active"/>
    <s v="Lung SBRT all prescriptions"/>
    <m/>
    <s v="Structure"/>
    <s v="gsal"/>
    <s v="Reviewed"/>
    <n v="7088"/>
    <s v="FMA"/>
    <m/>
    <n v="3"/>
    <n v="0"/>
    <n v="-16777216"/>
    <s v="Missing"/>
    <s v="Missing"/>
  </r>
  <r>
    <x v="50"/>
    <x v="191"/>
    <x v="0"/>
    <x v="0"/>
    <x v="67"/>
    <s v="Lung VMAT"/>
    <s v=".Lung"/>
    <x v="1"/>
    <s v="Lung VMAT.xml"/>
    <s v="Heart"/>
    <s v="Active"/>
    <s v="Lung VMAT non-SABR"/>
    <m/>
    <s v="Structure"/>
    <s v="gsal"/>
    <s v="Reviewed"/>
    <n v="7088"/>
    <s v="FMA"/>
    <m/>
    <n v="3"/>
    <n v="0"/>
    <n v="-16777216"/>
    <s v="Missing"/>
    <s v="Missing"/>
  </r>
  <r>
    <x v="50"/>
    <x v="191"/>
    <x v="0"/>
    <x v="0"/>
    <x v="67"/>
    <s v="PMH PET BOOST"/>
    <s v=".Lung"/>
    <x v="1"/>
    <s v="PET BOOST.xml"/>
    <s v="HEART"/>
    <s v="Active"/>
    <s v="PMH PET BOOST Study"/>
    <m/>
    <s v="Structure"/>
    <s v="aker"/>
    <s v="Reviewed"/>
    <n v="7088"/>
    <s v="FMA"/>
    <m/>
    <n v="3"/>
    <n v="0"/>
    <n v="-16777216"/>
    <s v="Missing"/>
    <s v="Missing"/>
  </r>
  <r>
    <x v="50"/>
    <x v="191"/>
    <x v="0"/>
    <x v="0"/>
    <x v="67"/>
    <s v="GA1_TOPGEAR_TROG"/>
    <s v=".Abdomen"/>
    <x v="2"/>
    <s v="GA1_TOPGEAR_TROG.xml"/>
    <s v="Heart"/>
    <s v="Active"/>
    <m/>
    <s v="resectable gastric cancer"/>
    <s v="Structure"/>
    <s v="cjos"/>
    <s v="Reviewed"/>
    <n v="7088"/>
    <s v="FMA"/>
    <m/>
    <n v="3"/>
    <n v="0"/>
    <n v="-16777216"/>
    <s v="Missing"/>
    <s v="Missing"/>
  </r>
  <r>
    <x v="50"/>
    <x v="191"/>
    <x v="0"/>
    <x v="0"/>
    <x v="67"/>
    <s v="LUNG - LUSTRE"/>
    <s v=".Lung"/>
    <x v="2"/>
    <s v="LUNG - LUSTRE.xml"/>
    <s v="HEART"/>
    <s v="Active"/>
    <s v="Strucutres for LUSTRE - OCOG protocol for LUNG SABR (48Gy/4, 60Gy/8) and Non-SABR (60Gy/15)"/>
    <m/>
    <s v="Structure"/>
    <s v="cjos"/>
    <s v="Reviewed"/>
    <n v="7088"/>
    <s v="FMA"/>
    <m/>
    <n v="3"/>
    <n v="0"/>
    <n v="-16777216"/>
    <s v="Missing"/>
    <s v="Missing"/>
  </r>
  <r>
    <x v="51"/>
    <x v="192"/>
    <x v="0"/>
    <x v="0"/>
    <x v="68"/>
    <s v="Pelvis Anatomy"/>
    <s v=".All"/>
    <x v="0"/>
    <s v="Pelvis_Anatomy.xml"/>
    <s v="Left Hip"/>
    <s v="Active"/>
    <s v="Organs of the Pelvis Gender Neutral"/>
    <m/>
    <s v="Structure"/>
    <s v="gsal"/>
    <s v="Reviewed"/>
    <n v="24966"/>
    <s v="FMA"/>
    <m/>
    <n v="3"/>
    <n v="0"/>
    <n v="-16777216"/>
    <s v="Missing"/>
    <s v="Missing"/>
  </r>
  <r>
    <x v="51"/>
    <x v="193"/>
    <x v="0"/>
    <x v="0"/>
    <x v="68"/>
    <s v="GU001 BLADDER"/>
    <s v=".Bladder"/>
    <x v="2"/>
    <s v="GU001 BLADDER.xml"/>
    <s v="Region Of Interest"/>
    <s v="Active"/>
    <m/>
    <m/>
    <s v="Structure"/>
    <s v="cjos"/>
    <s v="Reviewed"/>
    <n v="24966"/>
    <s v="FMA"/>
    <m/>
    <n v="3"/>
    <n v="0"/>
    <n v="-16777216"/>
    <s v="Missing"/>
    <s v="Missing"/>
  </r>
  <r>
    <x v="52"/>
    <x v="194"/>
    <x v="0"/>
    <x v="0"/>
    <x v="69"/>
    <s v="Pelvis Anatomy"/>
    <s v=".All"/>
    <x v="0"/>
    <s v="Pelvis_Anatomy.xml"/>
    <s v="Right Hip"/>
    <s v="Active"/>
    <s v="Organs of the Pelvis Gender Neutral"/>
    <m/>
    <s v="Structure"/>
    <s v="gsal"/>
    <s v="Reviewed"/>
    <n v="24965"/>
    <s v="FMA"/>
    <m/>
    <n v="3"/>
    <n v="0"/>
    <n v="-16777216"/>
    <s v="Missing"/>
    <s v="Missing"/>
  </r>
  <r>
    <x v="52"/>
    <x v="195"/>
    <x v="0"/>
    <x v="0"/>
    <x v="69"/>
    <s v="GU001 BLADDER"/>
    <s v=".Bladder"/>
    <x v="2"/>
    <s v="GU001 BLADDER.xml"/>
    <s v="Region Of Interest"/>
    <s v="Active"/>
    <m/>
    <m/>
    <s v="Structure"/>
    <s v="cjos"/>
    <s v="Reviewed"/>
    <n v="24965"/>
    <s v="FMA"/>
    <m/>
    <n v="3"/>
    <n v="0"/>
    <n v="-16777216"/>
    <s v="Missing"/>
    <s v="Missing"/>
  </r>
  <r>
    <x v="53"/>
    <x v="196"/>
    <x v="2"/>
    <x v="3"/>
    <x v="25"/>
    <s v="CC003_PCI Brain"/>
    <s v=".CNS"/>
    <x v="2"/>
    <s v="CC003_PCI Brain.xml"/>
    <s v="Hippocampi_5mm"/>
    <s v="Active"/>
    <s v="NRG-CC003:  RANDOMIZED PHASE II/III TRIAL OF PROPHYLACTIC CRANIAL IRRADIATION WITH OR WITHOUT HIPPOCAMPAL AVOIDANCE FOR SMALL CELL LUNG CANCER"/>
    <s v="SCLC PCI Brain"/>
    <s v="Structure"/>
    <s v="cjos"/>
    <s v="Reviewed"/>
    <s v="PRV"/>
    <s v="99VMS_STRUCTCODE"/>
    <m/>
    <n v="3"/>
    <n v="0"/>
    <n v="-16777216"/>
    <s v="Missing"/>
    <s v="Missing"/>
  </r>
  <r>
    <x v="54"/>
    <x v="197"/>
    <x v="0"/>
    <x v="0"/>
    <x v="70"/>
    <s v="CC003_PCI Brain"/>
    <s v=".CNS"/>
    <x v="2"/>
    <s v="CC003_PCI Brain.xml"/>
    <s v="Hippocampi"/>
    <s v="Active"/>
    <s v="NRG-CC003:  RANDOMIZED PHASE II/III TRIAL OF PROPHYLACTIC CRANIAL IRRADIATION WITH OR WITHOUT HIPPOCAMPAL AVOIDANCE FOR SMALL CELL LUNG CANCER"/>
    <s v="SCLC PCI Brain"/>
    <s v="Structure"/>
    <s v="cjos"/>
    <s v="Reviewed"/>
    <n v="275020"/>
    <s v="FMA"/>
    <m/>
    <n v="3"/>
    <n v="0"/>
    <n v="-16777216"/>
    <s v="Missing"/>
    <s v="Missing"/>
  </r>
  <r>
    <x v="55"/>
    <x v="198"/>
    <x v="0"/>
    <x v="0"/>
    <x v="71"/>
    <s v="CC003_PCI Brain"/>
    <s v=".CNS"/>
    <x v="2"/>
    <s v="CC003_PCI Brain.xml"/>
    <s v="Hippo_L"/>
    <s v="Active"/>
    <s v="NRG-CC003:  RANDOMIZED PHASE II/III TRIAL OF PROPHYLACTIC CRANIAL IRRADIATION WITH OR WITHOUT HIPPOCAMPAL AVOIDANCE FOR SMALL CELL LUNG CANCER"/>
    <s v="SCLC PCI Brain"/>
    <s v="Structure"/>
    <s v="cjos"/>
    <s v="Reviewed"/>
    <n v="275024"/>
    <s v="FMA"/>
    <m/>
    <n v="3"/>
    <n v="0"/>
    <n v="-16777216"/>
    <s v="Missing"/>
    <s v="Missing"/>
  </r>
  <r>
    <x v="56"/>
    <x v="199"/>
    <x v="0"/>
    <x v="0"/>
    <x v="72"/>
    <s v="CC003_PCI Brain"/>
    <s v=".CNS"/>
    <x v="2"/>
    <s v="CC003_PCI Brain.xml"/>
    <s v="Hippo_R"/>
    <s v="Active"/>
    <s v="NRG-CC003:  RANDOMIZED PHASE II/III TRIAL OF PROPHYLACTIC CRANIAL IRRADIATION WITH OR WITHOUT HIPPOCAMPAL AVOIDANCE FOR SMALL CELL LUNG CANCER"/>
    <s v="SCLC PCI Brain"/>
    <s v="Structure"/>
    <s v="cjos"/>
    <s v="Reviewed"/>
    <n v="275022"/>
    <s v="FMA"/>
    <m/>
    <n v="3"/>
    <n v="0"/>
    <n v="-16777216"/>
    <s v="Missing"/>
    <s v="Missing"/>
  </r>
  <r>
    <x v="57"/>
    <x v="200"/>
    <x v="5"/>
    <x v="11"/>
    <x v="64"/>
    <s v="CNS"/>
    <s v=".CNS"/>
    <x v="4"/>
    <s v="CNS_Template.xml"/>
    <s v="GTV excluding Edema"/>
    <s v="Active"/>
    <s v="CNS"/>
    <m/>
    <s v="Structure"/>
    <s v="gsal"/>
    <s v="Reviewed"/>
    <s v="GTVp"/>
    <s v="99VMS_STRUCTCODE"/>
    <m/>
    <n v="3"/>
    <n v="0"/>
    <n v="-16777216"/>
    <s v="Missing"/>
    <s v="Missing"/>
  </r>
  <r>
    <x v="57"/>
    <x v="200"/>
    <x v="5"/>
    <x v="11"/>
    <x v="64"/>
    <s v="CE8-Brain"/>
    <s v=".CNS"/>
    <x v="2"/>
    <s v="CE8-Brain.xml"/>
    <s v="GTV excluding Edema"/>
    <s v="Active"/>
    <s v="Structures fo CE8-Brain"/>
    <m/>
    <s v="Structure"/>
    <s v="cjos"/>
    <s v="Reviewed"/>
    <s v="GTVp"/>
    <s v="99VMS_STRUCTCODE"/>
    <m/>
    <n v="3"/>
    <n v="0"/>
    <n v="-16777216"/>
    <s v="Missing"/>
    <s v="Missing"/>
  </r>
  <r>
    <x v="58"/>
    <x v="201"/>
    <x v="0"/>
    <x v="0"/>
    <x v="73"/>
    <s v="Extremity Anatomy"/>
    <s v=".All"/>
    <x v="0"/>
    <s v="ExtremityTemplate.xml"/>
    <s v="Left Humoral head"/>
    <s v="Active"/>
    <s v="Organs of the Extremities"/>
    <m/>
    <s v="Structure"/>
    <s v="gsal"/>
    <s v="Reviewed"/>
    <n v="25929"/>
    <s v="FMA"/>
    <m/>
    <n v="3"/>
    <n v="0"/>
    <n v="-16777216"/>
    <n v="200"/>
    <n v="2500"/>
  </r>
  <r>
    <x v="59"/>
    <x v="202"/>
    <x v="0"/>
    <x v="0"/>
    <x v="74"/>
    <s v="Extremity Anatomy"/>
    <s v=".All"/>
    <x v="0"/>
    <s v="ExtremityTemplate.xml"/>
    <s v="Left Humoral head"/>
    <s v="Active"/>
    <s v="Organs of the Extremities"/>
    <m/>
    <s v="Structure"/>
    <s v="gsal"/>
    <s v="Reviewed"/>
    <n v="25927"/>
    <s v="FMA"/>
    <m/>
    <n v="3"/>
    <n v="0"/>
    <n v="-16777216"/>
    <n v="200"/>
    <n v="2500"/>
  </r>
  <r>
    <x v="60"/>
    <x v="175"/>
    <x v="5"/>
    <x v="11"/>
    <x v="64"/>
    <s v="Lung SBRT"/>
    <s v=".Lung"/>
    <x v="1"/>
    <s v="Lung SBRT.xml"/>
    <s v="Internal Gross Target Volume"/>
    <s v="Active"/>
    <s v="Lung SBRT all prescriptions"/>
    <m/>
    <s v="Structure"/>
    <s v="gsal"/>
    <s v="Reviewed"/>
    <s v="GTVp"/>
    <s v="99VMS_STRUCTCODE"/>
    <m/>
    <n v="3"/>
    <n v="0"/>
    <n v="-16777216"/>
    <s v="Missing"/>
    <s v="Missing"/>
  </r>
  <r>
    <x v="60"/>
    <x v="175"/>
    <x v="5"/>
    <x v="11"/>
    <x v="64"/>
    <s v="Lung VMAT"/>
    <s v=".Lung"/>
    <x v="1"/>
    <s v="Lung VMAT.xml"/>
    <s v="Internal Gross Target Volume"/>
    <s v="Active"/>
    <s v="Lung VMAT non-SABR"/>
    <m/>
    <s v="Structure"/>
    <s v="gsal"/>
    <s v="Reviewed"/>
    <s v="GTVp"/>
    <s v="99VMS_STRUCTCODE"/>
    <m/>
    <n v="3"/>
    <n v="0"/>
    <n v="-16777216"/>
    <s v="Missing"/>
    <s v="Missing"/>
  </r>
  <r>
    <x v="60"/>
    <x v="203"/>
    <x v="5"/>
    <x v="11"/>
    <x v="64"/>
    <s v="PMH PET BOOST"/>
    <s v=".Lung"/>
    <x v="1"/>
    <s v="PET BOOST.xml"/>
    <s v="nodal GTV"/>
    <s v="Active"/>
    <s v="PMH PET BOOST Study"/>
    <m/>
    <s v="Structure"/>
    <s v="aker"/>
    <s v="Reviewed"/>
    <s v="GTVp"/>
    <s v="99VMS_STRUCTCODE"/>
    <m/>
    <n v="3"/>
    <n v="0"/>
    <n v="-16777216"/>
    <s v="Missing"/>
    <s v="Missing"/>
  </r>
  <r>
    <x v="60"/>
    <x v="175"/>
    <x v="5"/>
    <x v="11"/>
    <x v="64"/>
    <s v="LUNG - LUSTRE"/>
    <s v=".Lung"/>
    <x v="2"/>
    <s v="LUNG - LUSTRE.xml"/>
    <s v="Internal Gross Target Volume"/>
    <s v="Active"/>
    <s v="Strucutres for LUSTRE - OCOG protocol for LUNG SABR (48Gy/4, 60Gy/8) and Non-SABR (60Gy/15)"/>
    <m/>
    <s v="Structure"/>
    <s v="cjos"/>
    <s v="Reviewed"/>
    <s v="GTVp"/>
    <s v="99VMS_STRUCTCODE"/>
    <m/>
    <n v="3"/>
    <n v="0"/>
    <n v="-16777216"/>
    <s v="Missing"/>
    <s v="Missing"/>
  </r>
  <r>
    <x v="60"/>
    <x v="204"/>
    <x v="5"/>
    <x v="11"/>
    <x v="75"/>
    <s v="LUNG - LUSTRE"/>
    <s v=".Lung"/>
    <x v="2"/>
    <s v="LUNG - LUSTRE.xml"/>
    <s v="GTV_AVEIP"/>
    <s v="Active"/>
    <s v="Strucutres for LUSTRE - OCOG protocol for LUNG SABR (48Gy/4, 60Gy/8) and Non-SABR (60Gy/15)"/>
    <m/>
    <s v="Structure"/>
    <s v="cjos"/>
    <s v="Reviewed"/>
    <s v="TMV"/>
    <s v="99VMS_STRUCTCODE"/>
    <m/>
    <n v="3"/>
    <n v="0"/>
    <n v="-16777216"/>
    <s v="Missing"/>
    <s v="Missing"/>
  </r>
  <r>
    <x v="60"/>
    <x v="205"/>
    <x v="5"/>
    <x v="11"/>
    <x v="75"/>
    <s v="LUNG - LUSTRE"/>
    <s v=".Lung"/>
    <x v="2"/>
    <s v="LUNG - LUSTRE.xml"/>
    <s v="GTV_MIP"/>
    <s v="Active"/>
    <s v="Strucutres for LUSTRE - OCOG protocol for LUNG SABR (48Gy/4, 60Gy/8) and Non-SABR (60Gy/15)"/>
    <m/>
    <s v="Structure"/>
    <s v="cjos"/>
    <s v="Reviewed"/>
    <s v="TMV"/>
    <s v="99VMS_STRUCTCODE"/>
    <m/>
    <n v="3"/>
    <n v="0"/>
    <n v="-16777216"/>
    <s v="Missing"/>
    <s v="Missing"/>
  </r>
  <r>
    <x v="61"/>
    <x v="206"/>
    <x v="0"/>
    <x v="0"/>
    <x v="76"/>
    <s v="Pelvis Anatomy"/>
    <s v=".All"/>
    <x v="0"/>
    <s v="Pelvis_Anatomy.xml"/>
    <s v="iliac crest L"/>
    <s v="Active"/>
    <s v="Organs of the Pelvis Gender Neutral"/>
    <m/>
    <s v="Structure"/>
    <s v="gsal"/>
    <s v="Reviewed"/>
    <n v="16590"/>
    <s v="FMA"/>
    <m/>
    <n v="3"/>
    <n v="0"/>
    <n v="-16777216"/>
    <n v="200"/>
    <n v="2500"/>
  </r>
  <r>
    <x v="61"/>
    <x v="206"/>
    <x v="0"/>
    <x v="0"/>
    <x v="76"/>
    <s v="VMAT ANUS"/>
    <s v=".Anus"/>
    <x v="1"/>
    <s v="VMAT_ANUS.xml"/>
    <s v="Left iliac crest "/>
    <s v="Active"/>
    <s v="Anus"/>
    <m/>
    <s v="Structure"/>
    <s v="gsal"/>
    <s v="Reviewed"/>
    <n v="16590"/>
    <s v="FMA"/>
    <m/>
    <n v="3"/>
    <n v="0"/>
    <n v="-16777216"/>
    <n v="200"/>
    <n v="2500"/>
  </r>
  <r>
    <x v="62"/>
    <x v="207"/>
    <x v="0"/>
    <x v="0"/>
    <x v="77"/>
    <s v="Pelvis Anatomy"/>
    <s v=".All"/>
    <x v="0"/>
    <s v="Pelvis_Anatomy.xml"/>
    <s v="iliac crest R"/>
    <s v="Active"/>
    <s v="Organs of the Pelvis Gender Neutral"/>
    <m/>
    <s v="Structure"/>
    <s v="gsal"/>
    <s v="Reviewed"/>
    <n v="16591"/>
    <s v="FMA"/>
    <m/>
    <n v="3"/>
    <n v="0"/>
    <n v="-16777216"/>
    <n v="200"/>
    <n v="2500"/>
  </r>
  <r>
    <x v="62"/>
    <x v="207"/>
    <x v="0"/>
    <x v="0"/>
    <x v="77"/>
    <s v="VMAT ANUS"/>
    <s v=".Anus"/>
    <x v="1"/>
    <s v="VMAT_ANUS.xml"/>
    <s v="Right iliac crest"/>
    <s v="Active"/>
    <s v="Anus"/>
    <m/>
    <s v="Structure"/>
    <s v="gsal"/>
    <s v="Reviewed"/>
    <n v="16591"/>
    <s v="FMA"/>
    <m/>
    <n v="3"/>
    <n v="0"/>
    <n v="-16777216"/>
    <n v="200"/>
    <n v="2500"/>
  </r>
  <r>
    <x v="63"/>
    <x v="208"/>
    <x v="1"/>
    <x v="1"/>
    <x v="78"/>
    <s v="Artifact"/>
    <s v=".All"/>
    <x v="3"/>
    <s v="Artifact Template.xml"/>
    <s v="Pacemaker or other CIED"/>
    <s v="Active"/>
    <s v="Pacemaker or other Implantable Device."/>
    <m/>
    <s v="Structure"/>
    <s v="gsal"/>
    <s v="Reviewed"/>
    <n v="5429"/>
    <s v="RADLEX"/>
    <m/>
    <n v="3"/>
    <n v="0"/>
    <n v="-16777216"/>
    <n v="1800"/>
    <n v="29768"/>
  </r>
  <r>
    <x v="63"/>
    <x v="209"/>
    <x v="1"/>
    <x v="1"/>
    <x v="78"/>
    <s v="Artifact"/>
    <s v=".All"/>
    <x v="3"/>
    <s v="Z_structure Template.xml"/>
    <s v="Hign density implant causing Metal Artifacts"/>
    <s v="Active"/>
    <s v="Pacemaker or other Implantable Device."/>
    <m/>
    <s v="Structure"/>
    <s v="gsal"/>
    <s v="Reviewed"/>
    <n v="5429"/>
    <s v="RADLEX"/>
    <m/>
    <n v="3"/>
    <n v="0"/>
    <n v="-16777216"/>
    <n v="1800"/>
    <n v="29768"/>
  </r>
  <r>
    <x v="63"/>
    <x v="210"/>
    <x v="1"/>
    <x v="1"/>
    <x v="79"/>
    <s v="Artifact"/>
    <s v=".All"/>
    <x v="3"/>
    <s v="Z_structure Template.xml"/>
    <s v="Metal Prosthesis or pin"/>
    <s v="Active"/>
    <s v="Pacemaker or other Implantable Device."/>
    <m/>
    <s v="Structure"/>
    <s v="gsal"/>
    <s v="Reviewed"/>
    <n v="28823"/>
    <s v="RADLEX"/>
    <m/>
    <n v="3"/>
    <n v="0"/>
    <n v="-16777216"/>
    <n v="1800"/>
    <n v="29768"/>
  </r>
  <r>
    <x v="64"/>
    <x v="211"/>
    <x v="2"/>
    <x v="2"/>
    <x v="80"/>
    <s v="Lung SBRT"/>
    <s v=".Lung"/>
    <x v="1"/>
    <s v="Lung SBRT.xml"/>
    <s v="PTV with 2cm expansion"/>
    <s v="Active"/>
    <s v="Lung SBRT all prescriptions"/>
    <m/>
    <s v="Structure"/>
    <s v="gsal"/>
    <s v="Reviewed"/>
    <s v="Irrad Volume"/>
    <s v="99VMS_STRUCTCODE"/>
    <m/>
    <n v="3"/>
    <n v="0"/>
    <n v="-16777216"/>
    <s v="Missing"/>
    <s v="Missing"/>
  </r>
  <r>
    <x v="64"/>
    <x v="212"/>
    <x v="2"/>
    <x v="2"/>
    <x v="80"/>
    <s v="PMH PET BOOST"/>
    <s v=".Lung"/>
    <x v="1"/>
    <s v="PET BOOST.xml"/>
    <s v="PTV with 1cm expansion"/>
    <s v="Active"/>
    <s v="PMH PET BOOST Study"/>
    <m/>
    <s v="Structure"/>
    <s v="aker"/>
    <s v="Reviewed"/>
    <s v="Irrad Volume"/>
    <s v="99VMS_STRUCTCODE"/>
    <m/>
    <n v="3"/>
    <n v="0"/>
    <n v="-16777216"/>
    <s v="Missing"/>
    <s v="Missing"/>
  </r>
  <r>
    <x v="64"/>
    <x v="213"/>
    <x v="2"/>
    <x v="2"/>
    <x v="80"/>
    <s v="Control"/>
    <s v=".All"/>
    <x v="3"/>
    <s v="Control_Template.xml"/>
    <s v="PTV with X cm expansion"/>
    <s v="Active"/>
    <s v="Avoidance and Reference Structures"/>
    <m/>
    <s v="Structure"/>
    <s v="gsal"/>
    <s v="Reviewed"/>
    <s v="Irrad Volume"/>
    <s v="99VMS_STRUCTCODE"/>
    <m/>
    <n v="3"/>
    <n v="0"/>
    <n v="-16777216"/>
    <s v="Missing"/>
    <s v="Missing"/>
  </r>
  <r>
    <x v="64"/>
    <x v="211"/>
    <x v="2"/>
    <x v="2"/>
    <x v="80"/>
    <s v="SBRT Control"/>
    <s v=".All"/>
    <x v="3"/>
    <s v="SBRT Control Template.xml"/>
    <s v="PTV with 2cm expansion"/>
    <s v="Active"/>
    <s v="Control Structures for Lung SBRT"/>
    <m/>
    <s v="Structure"/>
    <s v="gsal"/>
    <s v="Reviewed"/>
    <s v="Irrad Volume"/>
    <s v="99VMS_STRUCTCODE"/>
    <m/>
    <n v="3"/>
    <n v="0"/>
    <n v="-16777216"/>
    <s v="Missing"/>
    <s v="Missing"/>
  </r>
  <r>
    <x v="64"/>
    <x v="214"/>
    <x v="2"/>
    <x v="2"/>
    <x v="80"/>
    <s v="LUNG - LUSTRE"/>
    <s v=".Lung"/>
    <x v="2"/>
    <s v="LUNG - LUSTRE.xml"/>
    <s v="PTV+2CM"/>
    <s v="Active"/>
    <s v="Strucutres for LUSTRE - OCOG protocol for LUNG SABR (48Gy/4, 60Gy/8) and Non-SABR (60Gy/15)"/>
    <m/>
    <s v="Structure"/>
    <s v="cjos"/>
    <s v="Reviewed"/>
    <s v="Irrad Volume"/>
    <s v="99VMS_STRUCTCODE"/>
    <m/>
    <n v="3"/>
    <n v="0"/>
    <n v="-16777216"/>
    <s v="Missing"/>
    <s v="Missing"/>
  </r>
  <r>
    <x v="64"/>
    <x v="215"/>
    <x v="2"/>
    <x v="10"/>
    <x v="57"/>
    <s v="FSRT"/>
    <s v=".CNS"/>
    <x v="1"/>
    <s v="FSRT_Template.xml"/>
    <s v="Volume treated to 50% of Target Dose"/>
    <s v="Active"/>
    <m/>
    <m/>
    <s v="Structure"/>
    <s v="gsal"/>
    <s v="Reviewed"/>
    <s v="Treated Volume"/>
    <s v="99VMS_STRUCTCODE"/>
    <m/>
    <n v="3"/>
    <n v="0"/>
    <n v="-16777216"/>
    <s v="Missing"/>
    <s v="Missing"/>
  </r>
  <r>
    <x v="65"/>
    <x v="216"/>
    <x v="4"/>
    <x v="6"/>
    <x v="81"/>
    <s v="Gyne VMAT"/>
    <s v=".Gyn"/>
    <x v="1"/>
    <s v="Gyne_VMAT.xml"/>
    <s v="Vaginal ITV"/>
    <s v="Active"/>
    <s v="Gyne VMAT"/>
    <s v="post op uterus/cervix"/>
    <s v="Structure"/>
    <s v="gsal"/>
    <s v="Reviewed"/>
    <s v="ITV"/>
    <s v="99VMS_STRUCTCODE"/>
    <m/>
    <n v="3"/>
    <n v="0"/>
    <n v="-16777216"/>
    <s v="Missing"/>
    <s v="Missing"/>
  </r>
  <r>
    <x v="65"/>
    <x v="217"/>
    <x v="4"/>
    <x v="6"/>
    <x v="81"/>
    <s v="Lung SBRT"/>
    <s v=".Lung"/>
    <x v="1"/>
    <s v="Lung SBRT.xml"/>
    <s v="Internal Target Volume"/>
    <s v="Active"/>
    <s v="Lung SBRT all prescriptions"/>
    <m/>
    <s v="Structure"/>
    <s v="gsal"/>
    <s v="Reviewed"/>
    <s v="ITV"/>
    <s v="99VMS_STRUCTCODE"/>
    <m/>
    <n v="3"/>
    <n v="0"/>
    <n v="-16777216"/>
    <s v="Missing"/>
    <s v="Missing"/>
  </r>
  <r>
    <x v="65"/>
    <x v="217"/>
    <x v="4"/>
    <x v="6"/>
    <x v="81"/>
    <s v="Lung VMAT"/>
    <s v=".Lung"/>
    <x v="1"/>
    <s v="Lung VMAT.xml"/>
    <s v="Internal Target Volume"/>
    <s v="Active"/>
    <s v="Lung VMAT non-SABR"/>
    <m/>
    <s v="Structure"/>
    <s v="gsal"/>
    <s v="Reviewed"/>
    <s v="ITV"/>
    <s v="99VMS_STRUCTCODE"/>
    <m/>
    <n v="3"/>
    <n v="0"/>
    <n v="-16777216"/>
    <s v="Missing"/>
    <s v="Missing"/>
  </r>
  <r>
    <x v="65"/>
    <x v="218"/>
    <x v="4"/>
    <x v="6"/>
    <x v="81"/>
    <s v="PMH PET BOOST"/>
    <s v=".Lung"/>
    <x v="1"/>
    <s v="PET BOOST.xml"/>
    <s v="ITV for primary"/>
    <s v="Active"/>
    <s v="PMH PET BOOST Study"/>
    <m/>
    <s v="Structure"/>
    <s v="aker"/>
    <s v="Reviewed"/>
    <s v="ITV"/>
    <s v="99VMS_STRUCTCODE"/>
    <m/>
    <n v="3"/>
    <n v="0"/>
    <n v="-16777216"/>
    <s v="Missing"/>
    <s v="Missing"/>
  </r>
  <r>
    <x v="65"/>
    <x v="219"/>
    <x v="4"/>
    <x v="6"/>
    <x v="81"/>
    <s v="PMH PET BOOST"/>
    <s v=".Lung"/>
    <x v="1"/>
    <s v="PET BOOST.xml"/>
    <s v="Internal CTV"/>
    <s v="Active"/>
    <s v="PMH PET BOOST Study"/>
    <m/>
    <s v="Structure"/>
    <s v="aker"/>
    <s v="Reviewed"/>
    <s v="ITV"/>
    <s v="99VMS_STRUCTCODE"/>
    <m/>
    <n v="3"/>
    <n v="0"/>
    <n v="-16777216"/>
    <s v="Missing"/>
    <s v="Missing"/>
  </r>
  <r>
    <x v="65"/>
    <x v="220"/>
    <x v="4"/>
    <x v="6"/>
    <x v="81"/>
    <s v="PMH PET BOOST"/>
    <s v=".Lung"/>
    <x v="1"/>
    <s v="PET BOOST.xml"/>
    <m/>
    <s v="Active"/>
    <s v="PMH PET BOOST Study"/>
    <m/>
    <s v="Structure"/>
    <s v="aker"/>
    <s v="Reviewed"/>
    <s v="ITV"/>
    <s v="99VMS_STRUCTCODE"/>
    <m/>
    <n v="3"/>
    <n v="0"/>
    <n v="-16777216"/>
    <s v="Missing"/>
    <s v="Missing"/>
  </r>
  <r>
    <x v="65"/>
    <x v="217"/>
    <x v="4"/>
    <x v="6"/>
    <x v="81"/>
    <s v="CTV"/>
    <s v=".All"/>
    <x v="6"/>
    <s v="CTV Template.xml"/>
    <s v="Internal CTV"/>
    <s v="Active"/>
    <s v="CTV Target Structures"/>
    <m/>
    <s v="Structure"/>
    <s v="gsal"/>
    <s v="Reviewed"/>
    <s v="ITV"/>
    <s v="99VMS_STRUCTCODE"/>
    <m/>
    <n v="3"/>
    <n v="0"/>
    <n v="-16777216"/>
    <s v="Missing"/>
    <s v="Missing"/>
  </r>
  <r>
    <x v="65"/>
    <x v="217"/>
    <x v="4"/>
    <x v="6"/>
    <x v="81"/>
    <s v="LUNG - LUSTRE"/>
    <s v=".Lung"/>
    <x v="2"/>
    <s v="LUNG - LUSTRE.xml"/>
    <s v="ITV"/>
    <s v="Active"/>
    <s v="Strucutres for LUSTRE - OCOG protocol for LUNG SABR (48Gy/4, 60Gy/8) and Non-SABR (60Gy/15)"/>
    <m/>
    <s v="Structure"/>
    <s v="cjos"/>
    <s v="Reviewed"/>
    <s v="ITV"/>
    <s v="99VMS_STRUCTCODE"/>
    <m/>
    <n v="3"/>
    <n v="0"/>
    <n v="-16777216"/>
    <s v="Missing"/>
    <s v="Missing"/>
  </r>
  <r>
    <x v="65"/>
    <x v="217"/>
    <x v="4"/>
    <x v="6"/>
    <x v="81"/>
    <s v="4D GTV"/>
    <m/>
    <x v="8"/>
    <m/>
    <s v="Internal CTV"/>
    <m/>
    <s v="4D GTV Target Structures"/>
    <m/>
    <s v="Structure"/>
    <m/>
    <m/>
    <s v="ITV"/>
    <s v="99VMS_STRUCTCODE"/>
    <m/>
    <n v="3"/>
    <n v="0"/>
    <n v="-16777216"/>
    <s v="Missing"/>
    <s v="Missing"/>
  </r>
  <r>
    <x v="66"/>
    <x v="221"/>
    <x v="0"/>
    <x v="0"/>
    <x v="82"/>
    <s v="Abdomen Anatomy"/>
    <s v=".All"/>
    <x v="0"/>
    <s v="Abdomen.xml"/>
    <s v="Jejunum"/>
    <s v="Active"/>
    <s v="Organs of the abdomen"/>
    <m/>
    <s v="Structure"/>
    <s v="gsal"/>
    <s v="Reviewed"/>
    <n v="7207"/>
    <s v="FMA"/>
    <m/>
    <n v="3"/>
    <n v="0"/>
    <n v="-16777216"/>
    <s v="Missing"/>
    <s v="Missing"/>
  </r>
  <r>
    <x v="67"/>
    <x v="222"/>
    <x v="0"/>
    <x v="0"/>
    <x v="83"/>
    <s v="Palliative"/>
    <s v=".All"/>
    <x v="4"/>
    <s v="PalliativeTemplate.xml"/>
    <s v="Kidney Both"/>
    <s v="Active"/>
    <s v="Basic set of structures"/>
    <m/>
    <s v="Structure"/>
    <s v="gsal"/>
    <s v="Reviewed"/>
    <n v="7203"/>
    <s v="FMA"/>
    <m/>
    <n v="3"/>
    <n v="0"/>
    <n v="-16777216"/>
    <s v="Missing"/>
    <s v="Missing"/>
  </r>
  <r>
    <x v="67"/>
    <x v="222"/>
    <x v="0"/>
    <x v="0"/>
    <x v="83"/>
    <s v="Abdomen Anatomy"/>
    <s v=".All"/>
    <x v="0"/>
    <s v="Abdomen.xml"/>
    <s v="Kidney Both"/>
    <s v="Active"/>
    <s v="Organs of the abdomen"/>
    <m/>
    <s v="Structure"/>
    <s v="gsal"/>
    <s v="Reviewed"/>
    <n v="7203"/>
    <s v="FMA"/>
    <m/>
    <n v="3"/>
    <n v="0"/>
    <n v="-16777216"/>
    <s v="Missing"/>
    <s v="Missing"/>
  </r>
  <r>
    <x v="67"/>
    <x v="222"/>
    <x v="0"/>
    <x v="0"/>
    <x v="83"/>
    <s v="Esophagus"/>
    <s v=".Esophagus"/>
    <x v="1"/>
    <s v="Esophagus Template.xml"/>
    <s v="Kidney Both"/>
    <s v="Active"/>
    <s v="Esophagus 3D CRT"/>
    <m/>
    <s v="Structure"/>
    <s v="gsal"/>
    <s v="Reviewed"/>
    <n v="7203"/>
    <s v="FMA"/>
    <m/>
    <n v="3"/>
    <n v="0"/>
    <n v="-16777216"/>
    <s v="Missing"/>
    <s v="Missing"/>
  </r>
  <r>
    <x v="67"/>
    <x v="222"/>
    <x v="0"/>
    <x v="0"/>
    <x v="83"/>
    <s v="Gyne VMAT"/>
    <s v=".Gyn"/>
    <x v="1"/>
    <s v="Gyne_VMAT.xml"/>
    <s v="Kidney Both"/>
    <s v="Active"/>
    <s v="Gyne VMAT"/>
    <s v="post op uterus/cervix"/>
    <s v="Structure"/>
    <s v="gsal"/>
    <s v="Reviewed"/>
    <n v="7203"/>
    <s v="FMA"/>
    <m/>
    <n v="3"/>
    <n v="0"/>
    <n v="-16777216"/>
    <s v="Missing"/>
    <s v="Missing"/>
  </r>
  <r>
    <x v="67"/>
    <x v="223"/>
    <x v="0"/>
    <x v="0"/>
    <x v="83"/>
    <s v="LIVR_HE1 Protocol"/>
    <s v="LIVR - liver"/>
    <x v="2"/>
    <s v="LIVR_HE1.xml"/>
    <s v="Bilateral Kidney"/>
    <s v="Active"/>
    <s v="Structure template for NCIC HE1 Clincal Trial on palliative RT for symptomatic heaptocellular  ca and liver mets"/>
    <m/>
    <s v="Structure"/>
    <s v="cjos"/>
    <s v="Reviewed"/>
    <n v="7203"/>
    <s v="FMA"/>
    <m/>
    <n v="3"/>
    <n v="0"/>
    <n v="-16777216"/>
    <s v="Missing"/>
    <s v="Missing"/>
  </r>
  <r>
    <x v="68"/>
    <x v="224"/>
    <x v="0"/>
    <x v="0"/>
    <x v="84"/>
    <s v="Palliative"/>
    <s v=".All"/>
    <x v="4"/>
    <s v="PalliativeTemplate.xml"/>
    <s v="Kidney Left"/>
    <s v="Active"/>
    <s v="Basic set of structures"/>
    <m/>
    <s v="Structure"/>
    <s v="gsal"/>
    <s v="Reviewed"/>
    <n v="7205"/>
    <s v="FMA"/>
    <m/>
    <n v="3"/>
    <n v="0"/>
    <n v="-16777216"/>
    <s v="Missing"/>
    <s v="Missing"/>
  </r>
  <r>
    <x v="68"/>
    <x v="224"/>
    <x v="0"/>
    <x v="0"/>
    <x v="84"/>
    <s v="Abdomen Anatomy"/>
    <s v=".All"/>
    <x v="0"/>
    <s v="Abdomen.xml"/>
    <s v="Kidney Left"/>
    <s v="Active"/>
    <s v="Organs of the abdomen"/>
    <m/>
    <s v="Structure"/>
    <s v="gsal"/>
    <s v="Reviewed"/>
    <n v="7205"/>
    <s v="FMA"/>
    <m/>
    <n v="3"/>
    <n v="0"/>
    <n v="-16777216"/>
    <s v="Missing"/>
    <s v="Missing"/>
  </r>
  <r>
    <x v="68"/>
    <x v="224"/>
    <x v="0"/>
    <x v="0"/>
    <x v="84"/>
    <s v="Esophagus"/>
    <s v=".Esophagus"/>
    <x v="1"/>
    <s v="Esophagus Template.xml"/>
    <s v="Kidney Left"/>
    <s v="Active"/>
    <s v="Esophagus 3D CRT"/>
    <m/>
    <s v="Structure"/>
    <s v="gsal"/>
    <s v="Reviewed"/>
    <n v="7205"/>
    <s v="FMA"/>
    <m/>
    <n v="3"/>
    <n v="0"/>
    <n v="-16777216"/>
    <s v="Missing"/>
    <s v="Missing"/>
  </r>
  <r>
    <x v="68"/>
    <x v="224"/>
    <x v="0"/>
    <x v="0"/>
    <x v="84"/>
    <s v="Gyne"/>
    <s v=".Gyn"/>
    <x v="1"/>
    <s v="Gyne_Template.xml"/>
    <s v="Left kidney"/>
    <s v="Active"/>
    <s v="Gyne Standard"/>
    <m/>
    <s v="Structure"/>
    <s v="gsal"/>
    <s v="Reviewed"/>
    <n v="7205"/>
    <s v="FMA"/>
    <m/>
    <n v="3"/>
    <n v="0"/>
    <n v="-16777216"/>
    <s v="Missing"/>
    <s v="Missing"/>
  </r>
  <r>
    <x v="68"/>
    <x v="224"/>
    <x v="0"/>
    <x v="0"/>
    <x v="84"/>
    <s v="Gyne VMAT"/>
    <s v=".Gyn"/>
    <x v="1"/>
    <s v="Gyne_VMAT.xml"/>
    <s v="Left kidney"/>
    <s v="Active"/>
    <s v="Gyne VMAT"/>
    <s v="post op uterus/cervix"/>
    <s v="Structure"/>
    <s v="gsal"/>
    <s v="Reviewed"/>
    <n v="7205"/>
    <s v="FMA"/>
    <m/>
    <n v="3"/>
    <n v="0"/>
    <n v="-16777216"/>
    <s v="Missing"/>
    <s v="Missing"/>
  </r>
  <r>
    <x v="68"/>
    <x v="225"/>
    <x v="0"/>
    <x v="0"/>
    <x v="84"/>
    <s v="GA1_TOPGEAR_TROG"/>
    <s v=".Abdomen"/>
    <x v="2"/>
    <s v="GA1_TOPGEAR_TROG.xml"/>
    <s v="Kidney - left"/>
    <s v="Active"/>
    <m/>
    <s v="resectable gastric cancer"/>
    <s v="Structure"/>
    <s v="cjos"/>
    <s v="Reviewed"/>
    <n v="7205"/>
    <s v="FMA"/>
    <m/>
    <n v="3"/>
    <n v="0"/>
    <n v="-16777216"/>
    <s v="Missing"/>
    <s v="Missing"/>
  </r>
  <r>
    <x v="68"/>
    <x v="225"/>
    <x v="0"/>
    <x v="0"/>
    <x v="84"/>
    <s v="LIVR_HE1 Protocol"/>
    <s v="LIVR - liver"/>
    <x v="2"/>
    <s v="LIVR_HE1.xml"/>
    <s v="Kidney - left"/>
    <s v="Active"/>
    <s v="Structure template for NCIC HE1 Clincal Trial on palliative RT for symptomatic heaptocellular  ca and liver mets"/>
    <m/>
    <s v="Structure"/>
    <s v="cjos"/>
    <s v="Reviewed"/>
    <n v="7205"/>
    <s v="FMA"/>
    <m/>
    <n v="3"/>
    <n v="0"/>
    <n v="-16777216"/>
    <s v="Missing"/>
    <s v="Missing"/>
  </r>
  <r>
    <x v="69"/>
    <x v="226"/>
    <x v="0"/>
    <x v="0"/>
    <x v="85"/>
    <s v="Palliative"/>
    <s v=".All"/>
    <x v="4"/>
    <s v="PalliativeTemplate.xml"/>
    <s v="Kidney Right"/>
    <s v="Active"/>
    <s v="Basic set of structures"/>
    <m/>
    <s v="Structure"/>
    <s v="gsal"/>
    <s v="Reviewed"/>
    <n v="7204"/>
    <s v="FMA"/>
    <m/>
    <n v="3"/>
    <n v="0"/>
    <n v="-16777216"/>
    <s v="Missing"/>
    <s v="Missing"/>
  </r>
  <r>
    <x v="69"/>
    <x v="226"/>
    <x v="0"/>
    <x v="0"/>
    <x v="85"/>
    <s v="Abdomen Anatomy"/>
    <s v=".All"/>
    <x v="0"/>
    <s v="Abdomen.xml"/>
    <s v="Kidney Right"/>
    <s v="Active"/>
    <s v="Organs of the abdomen"/>
    <m/>
    <s v="Structure"/>
    <s v="gsal"/>
    <s v="Reviewed"/>
    <n v="7204"/>
    <s v="FMA"/>
    <m/>
    <n v="3"/>
    <n v="0"/>
    <n v="-16777216"/>
    <s v="Missing"/>
    <s v="Missing"/>
  </r>
  <r>
    <x v="69"/>
    <x v="226"/>
    <x v="0"/>
    <x v="0"/>
    <x v="85"/>
    <s v="Esophagus"/>
    <s v=".Esophagus"/>
    <x v="1"/>
    <s v="Esophagus Template.xml"/>
    <s v="Kidney Right"/>
    <s v="Active"/>
    <s v="Esophagus 3D CRT"/>
    <m/>
    <s v="Structure"/>
    <s v="gsal"/>
    <s v="Reviewed"/>
    <n v="7204"/>
    <s v="FMA"/>
    <m/>
    <n v="3"/>
    <n v="0"/>
    <n v="-16777216"/>
    <s v="Missing"/>
    <s v="Missing"/>
  </r>
  <r>
    <x v="69"/>
    <x v="226"/>
    <x v="0"/>
    <x v="0"/>
    <x v="85"/>
    <s v="Gyne"/>
    <s v=".Gyn"/>
    <x v="1"/>
    <s v="Gyne_Template.xml"/>
    <s v="Right kidney"/>
    <s v="Active"/>
    <s v="Gyne Standard"/>
    <m/>
    <s v="Structure"/>
    <s v="gsal"/>
    <s v="Reviewed"/>
    <n v="7204"/>
    <s v="FMA"/>
    <m/>
    <n v="3"/>
    <n v="0"/>
    <n v="-16777216"/>
    <s v="Missing"/>
    <s v="Missing"/>
  </r>
  <r>
    <x v="69"/>
    <x v="226"/>
    <x v="0"/>
    <x v="0"/>
    <x v="85"/>
    <s v="Gyne VMAT"/>
    <s v=".Gyn"/>
    <x v="1"/>
    <s v="Gyne_VMAT.xml"/>
    <s v="Right kidney"/>
    <s v="Active"/>
    <s v="Gyne VMAT"/>
    <s v="post op uterus/cervix"/>
    <s v="Structure"/>
    <s v="gsal"/>
    <s v="Reviewed"/>
    <n v="7204"/>
    <s v="FMA"/>
    <m/>
    <n v="3"/>
    <n v="0"/>
    <n v="-16777216"/>
    <s v="Missing"/>
    <s v="Missing"/>
  </r>
  <r>
    <x v="69"/>
    <x v="227"/>
    <x v="0"/>
    <x v="0"/>
    <x v="85"/>
    <s v="GA1_TOPGEAR_TROG"/>
    <s v=".Abdomen"/>
    <x v="2"/>
    <s v="GA1_TOPGEAR_TROG.xml"/>
    <s v="Kidney - right"/>
    <s v="Active"/>
    <m/>
    <s v="resectable gastric cancer"/>
    <s v="Structure"/>
    <s v="cjos"/>
    <s v="Reviewed"/>
    <n v="7204"/>
    <s v="FMA"/>
    <m/>
    <n v="3"/>
    <n v="0"/>
    <n v="-16777216"/>
    <s v="Missing"/>
    <s v="Missing"/>
  </r>
  <r>
    <x v="69"/>
    <x v="227"/>
    <x v="0"/>
    <x v="0"/>
    <x v="85"/>
    <s v="LIVR_HE1 Protocol"/>
    <s v="LIVR - liver"/>
    <x v="2"/>
    <s v="LIVR_HE1.xml"/>
    <s v="Kidney - right"/>
    <s v="Active"/>
    <s v="Structure template for NCIC HE1 Clincal Trial on palliative RT for symptomatic heaptocellular  ca and liver mets"/>
    <m/>
    <s v="Structure"/>
    <s v="cjos"/>
    <s v="Reviewed"/>
    <n v="7204"/>
    <s v="FMA"/>
    <m/>
    <n v="3"/>
    <n v="0"/>
    <n v="-16777216"/>
    <s v="Missing"/>
    <s v="Missing"/>
  </r>
  <r>
    <x v="70"/>
    <x v="228"/>
    <x v="0"/>
    <x v="0"/>
    <x v="86"/>
    <s v="Abdomen Anatomy"/>
    <s v=".All"/>
    <x v="0"/>
    <s v="Abdomen.xml"/>
    <s v="Large Bowel"/>
    <s v="Active"/>
    <s v="Organs of the abdomen"/>
    <m/>
    <s v="Structure"/>
    <s v="gsal"/>
    <s v="Reviewed"/>
    <n v="7201"/>
    <s v="FMA"/>
    <m/>
    <n v="3"/>
    <n v="0"/>
    <n v="-16777216"/>
    <s v="Missing"/>
    <s v="Missing"/>
  </r>
  <r>
    <x v="70"/>
    <x v="228"/>
    <x v="0"/>
    <x v="0"/>
    <x v="86"/>
    <s v="Pelvis Anatomy"/>
    <s v=".All"/>
    <x v="0"/>
    <s v="Pelvis_Anatomy.xml"/>
    <s v="Large intestine"/>
    <s v="Active"/>
    <s v="Organs of the Pelvis Gender Neutral"/>
    <m/>
    <s v="Structure"/>
    <s v="gsal"/>
    <s v="Reviewed"/>
    <n v="7201"/>
    <s v="FMA"/>
    <m/>
    <n v="3"/>
    <n v="0"/>
    <n v="-16777216"/>
    <s v="Missing"/>
    <s v="Missing"/>
  </r>
  <r>
    <x v="70"/>
    <x v="228"/>
    <x v="0"/>
    <x v="0"/>
    <x v="86"/>
    <s v="VMAT ANUS"/>
    <s v=".Anus"/>
    <x v="1"/>
    <s v="VMAT_ANUS.xml"/>
    <s v="large bowel"/>
    <s v="Active"/>
    <s v="Anus"/>
    <m/>
    <s v="Structure"/>
    <s v="gsal"/>
    <s v="Reviewed"/>
    <n v="7201"/>
    <s v="FMA"/>
    <m/>
    <n v="3"/>
    <n v="0"/>
    <n v="-16777216"/>
    <s v="Missing"/>
    <s v="Missing"/>
  </r>
  <r>
    <x v="70"/>
    <x v="228"/>
    <x v="0"/>
    <x v="0"/>
    <x v="86"/>
    <s v="Bladder 1 Phase"/>
    <s v=".Bladder"/>
    <x v="1"/>
    <s v="Bladder_1_Phase.xml"/>
    <s v="Large intestine"/>
    <s v="Active"/>
    <s v="Bladder Single Phase for VMAT"/>
    <m/>
    <s v="Structure"/>
    <s v="gsal"/>
    <s v="Reviewed"/>
    <n v="7201"/>
    <s v="FMA"/>
    <m/>
    <n v="3"/>
    <n v="0"/>
    <n v="-16777216"/>
    <s v="Missing"/>
    <s v="Missing"/>
  </r>
  <r>
    <x v="70"/>
    <x v="228"/>
    <x v="0"/>
    <x v="0"/>
    <x v="86"/>
    <s v="Bladder Two Phase"/>
    <s v=".Bladder"/>
    <x v="1"/>
    <s v="Bladder_2_Phase.xml"/>
    <s v="Large intestine"/>
    <s v="Active"/>
    <s v="Bladder Two Phase for VMAT"/>
    <m/>
    <s v="Structure"/>
    <s v="gsal"/>
    <s v="Reviewed"/>
    <n v="7201"/>
    <s v="FMA"/>
    <m/>
    <n v="3"/>
    <n v="0"/>
    <n v="-16777216"/>
    <s v="Missing"/>
    <s v="Missing"/>
  </r>
  <r>
    <x v="70"/>
    <x v="228"/>
    <x v="0"/>
    <x v="0"/>
    <x v="86"/>
    <s v="LIVR_HE1 Protocol"/>
    <s v="LIVR - liver"/>
    <x v="2"/>
    <s v="LIVR_HE1.xml"/>
    <s v="Large Bowel (Contour required when hot point dose 9.5Gy or high)"/>
    <s v="Active"/>
    <s v="Structure template for NCIC HE1 Clincal Trial on palliative RT for symptomatic heaptocellular  ca and liver mets"/>
    <m/>
    <s v="Structure"/>
    <s v="cjos"/>
    <s v="Reviewed"/>
    <n v="7201"/>
    <s v="FMA"/>
    <m/>
    <n v="3"/>
    <n v="0"/>
    <n v="-16777216"/>
    <s v="Missing"/>
    <s v="Missing"/>
  </r>
  <r>
    <x v="71"/>
    <x v="229"/>
    <x v="2"/>
    <x v="3"/>
    <x v="87"/>
    <s v="H&amp;N 60/30"/>
    <s v=".Head and Neck"/>
    <x v="1"/>
    <s v="HN_60in30.xml"/>
    <s v="Larynx for optimizer"/>
    <s v="Active"/>
    <s v="Head and Neck VMAT 60 Gy in 30 Fractions"/>
    <m/>
    <s v="Structure"/>
    <s v="gsal"/>
    <s v="Reviewed"/>
    <n v="55097"/>
    <s v="FMA"/>
    <m/>
    <n v="3"/>
    <n v="1"/>
    <n v="-16777216"/>
    <s v="Missing"/>
    <s v="Missing"/>
  </r>
  <r>
    <x v="71"/>
    <x v="229"/>
    <x v="2"/>
    <x v="3"/>
    <x v="87"/>
    <s v="H&amp;N 66/33"/>
    <s v=".Head and Neck"/>
    <x v="1"/>
    <s v="HN_66in33.xml"/>
    <s v="Larynx for optimizer"/>
    <s v="Active"/>
    <s v="Head and Neck VMAT 66 Gy in 33 Fractions"/>
    <m/>
    <s v="Structure"/>
    <s v="gsal"/>
    <s v="Reviewed"/>
    <n v="55097"/>
    <s v="FMA"/>
    <m/>
    <n v="3"/>
    <n v="1"/>
    <n v="-16777216"/>
    <s v="Missing"/>
    <s v="Missing"/>
  </r>
  <r>
    <x v="71"/>
    <x v="229"/>
    <x v="2"/>
    <x v="3"/>
    <x v="87"/>
    <s v="H&amp;N 70/35"/>
    <s v=".Head and Neck"/>
    <x v="1"/>
    <s v="HN_70in35.xml"/>
    <s v="Larynx for optimizer"/>
    <s v="Active"/>
    <s v="Head and Neck VMAT 70 Gy in 35 Fractions"/>
    <m/>
    <s v="Structure"/>
    <s v="gsal"/>
    <s v="Reviewed"/>
    <n v="55097"/>
    <s v="FMA"/>
    <m/>
    <n v="3"/>
    <n v="1"/>
    <n v="-16777216"/>
    <s v="Missing"/>
    <s v="Missing"/>
  </r>
  <r>
    <x v="71"/>
    <x v="229"/>
    <x v="2"/>
    <x v="3"/>
    <x v="87"/>
    <s v="H&amp;N VMAT"/>
    <s v=".Head and Neck"/>
    <x v="1"/>
    <s v="HN_VMAT.xml"/>
    <s v="Larynx for optimizer"/>
    <s v="Active"/>
    <s v="Head and Neck VMAT Unspecified Dose"/>
    <m/>
    <s v="Structure"/>
    <s v="gsal"/>
    <s v="Reviewed"/>
    <n v="55097"/>
    <s v="FMA"/>
    <m/>
    <n v="3"/>
    <n v="1"/>
    <n v="-16777216"/>
    <s v="Missing"/>
    <s v="Missing"/>
  </r>
  <r>
    <x v="71"/>
    <x v="230"/>
    <x v="0"/>
    <x v="0"/>
    <x v="87"/>
    <s v="H&amp;N Anatomy"/>
    <s v=".Head and Neck"/>
    <x v="0"/>
    <s v="HN_Anatomy.xml"/>
    <s v="Larynx"/>
    <s v="Active"/>
    <s v="Organs of the head and neck"/>
    <m/>
    <s v="Structure"/>
    <s v="gsal"/>
    <s v="Reviewed"/>
    <n v="55097"/>
    <s v="FMA"/>
    <m/>
    <n v="3"/>
    <n v="0"/>
    <n v="-16777216"/>
    <s v="Missing"/>
    <s v="Missing"/>
  </r>
  <r>
    <x v="71"/>
    <x v="230"/>
    <x v="0"/>
    <x v="0"/>
    <x v="87"/>
    <s v="H&amp;N 60/30"/>
    <s v=".Head and Neck"/>
    <x v="1"/>
    <s v="HN_60in30.xml"/>
    <s v="Larynx"/>
    <s v="Active"/>
    <s v="Head and Neck VMAT 60 Gy in 30 Fractions"/>
    <m/>
    <s v="Structure"/>
    <s v="gsal"/>
    <s v="Reviewed"/>
    <n v="55097"/>
    <s v="FMA"/>
    <m/>
    <n v="3"/>
    <n v="0"/>
    <n v="-16777216"/>
    <s v="Missing"/>
    <s v="Missing"/>
  </r>
  <r>
    <x v="71"/>
    <x v="230"/>
    <x v="0"/>
    <x v="0"/>
    <x v="87"/>
    <s v="H&amp;N 66/33"/>
    <s v=".Head and Neck"/>
    <x v="1"/>
    <s v="HN_66in33.xml"/>
    <s v="Larynx"/>
    <s v="Active"/>
    <s v="Head and Neck VMAT 66 Gy in 33 Fractions"/>
    <m/>
    <s v="Structure"/>
    <s v="gsal"/>
    <s v="Reviewed"/>
    <n v="55097"/>
    <s v="FMA"/>
    <m/>
    <n v="3"/>
    <n v="0"/>
    <n v="-16777216"/>
    <s v="Missing"/>
    <s v="Missing"/>
  </r>
  <r>
    <x v="71"/>
    <x v="230"/>
    <x v="0"/>
    <x v="0"/>
    <x v="87"/>
    <s v="H&amp;N 70/35"/>
    <s v=".Head and Neck"/>
    <x v="1"/>
    <s v="HN_70in35.xml"/>
    <s v="Larynx"/>
    <s v="Active"/>
    <s v="Head and Neck VMAT 70 Gy in 35 Fractions"/>
    <m/>
    <s v="Structure"/>
    <s v="gsal"/>
    <s v="Reviewed"/>
    <n v="55097"/>
    <s v="FMA"/>
    <m/>
    <n v="3"/>
    <n v="0"/>
    <n v="-16777216"/>
    <s v="Missing"/>
    <s v="Missing"/>
  </r>
  <r>
    <x v="71"/>
    <x v="230"/>
    <x v="0"/>
    <x v="0"/>
    <x v="87"/>
    <s v="H&amp;N VMAT"/>
    <s v=".Head and Neck"/>
    <x v="1"/>
    <s v="HN_VMAT.xml"/>
    <s v="Larynx"/>
    <s v="Active"/>
    <s v="Head and Neck VMAT Unspecified Dose"/>
    <m/>
    <s v="Structure"/>
    <s v="gsal"/>
    <s v="Reviewed"/>
    <n v="55097"/>
    <s v="FMA"/>
    <m/>
    <n v="3"/>
    <n v="0"/>
    <n v="-16777216"/>
    <s v="Missing"/>
    <s v="Missing"/>
  </r>
  <r>
    <x v="71"/>
    <x v="230"/>
    <x v="0"/>
    <x v="0"/>
    <x v="87"/>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5097"/>
    <s v="FMA"/>
    <m/>
    <n v="3"/>
    <n v="0"/>
    <n v="-16777216"/>
    <s v="Missing"/>
    <s v="Missing"/>
  </r>
  <r>
    <x v="72"/>
    <x v="231"/>
    <x v="0"/>
    <x v="0"/>
    <x v="88"/>
    <s v="Palliative Brain"/>
    <s v=".All"/>
    <x v="4"/>
    <s v="Palliative_Brain.xml"/>
    <s v="Lens Left"/>
    <s v="Active"/>
    <s v="Basic set of structures"/>
    <m/>
    <s v="Structure"/>
    <s v="gsal"/>
    <s v="Reviewed"/>
    <n v="58243"/>
    <s v="FMA"/>
    <m/>
    <n v="3"/>
    <n v="0"/>
    <n v="-16777216"/>
    <s v="Missing"/>
    <s v="Missing"/>
  </r>
  <r>
    <x v="72"/>
    <x v="231"/>
    <x v="0"/>
    <x v="0"/>
    <x v="88"/>
    <s v="CNS"/>
    <s v=".CNS"/>
    <x v="4"/>
    <s v="CNS_Template.xml"/>
    <s v="Lens Left"/>
    <s v="Active"/>
    <s v="CNS"/>
    <m/>
    <s v="Structure"/>
    <s v="gsal"/>
    <s v="Reviewed"/>
    <n v="58243"/>
    <s v="FMA"/>
    <m/>
    <n v="3"/>
    <n v="0"/>
    <n v="-16777216"/>
    <s v="Missing"/>
    <s v="Missing"/>
  </r>
  <r>
    <x v="72"/>
    <x v="231"/>
    <x v="0"/>
    <x v="0"/>
    <x v="88"/>
    <s v="HDR Head Surface Mould"/>
    <s v=".Skin"/>
    <x v="5"/>
    <s v="HDR_Head_Surface_Mould.xml"/>
    <s v="Lens L"/>
    <s v="Active"/>
    <s v="For brachytherapy surface moulds on the head"/>
    <m/>
    <s v="Structure"/>
    <s v="gsal"/>
    <s v="Reviewed"/>
    <n v="58243"/>
    <s v="FMA"/>
    <m/>
    <n v="3"/>
    <n v="0"/>
    <n v="-16777216"/>
    <s v="Missing"/>
    <s v="Missing"/>
  </r>
  <r>
    <x v="72"/>
    <x v="231"/>
    <x v="0"/>
    <x v="0"/>
    <x v="88"/>
    <s v="Brain Anatomy"/>
    <s v=".CNS"/>
    <x v="0"/>
    <s v="Brain_Anatomy.xml"/>
    <s v="Lens Left"/>
    <s v="Active"/>
    <s v="Organs of the brain"/>
    <m/>
    <s v="Structure"/>
    <s v="gsal"/>
    <s v="Reviewed"/>
    <n v="58243"/>
    <s v="FMA"/>
    <m/>
    <n v="3"/>
    <n v="0"/>
    <n v="-16777216"/>
    <s v="Missing"/>
    <s v="Missing"/>
  </r>
  <r>
    <x v="72"/>
    <x v="231"/>
    <x v="0"/>
    <x v="0"/>
    <x v="88"/>
    <s v="FSRT"/>
    <s v=".CNS"/>
    <x v="1"/>
    <s v="FSRT_Template.xml"/>
    <s v="Lens Left"/>
    <s v="Active"/>
    <m/>
    <m/>
    <s v="Structure"/>
    <s v="gsal"/>
    <s v="Reviewed"/>
    <n v="58243"/>
    <s v="FMA"/>
    <m/>
    <n v="3"/>
    <n v="0"/>
    <n v="-16777216"/>
    <s v="Missing"/>
    <s v="Missing"/>
  </r>
  <r>
    <x v="72"/>
    <x v="231"/>
    <x v="0"/>
    <x v="0"/>
    <x v="88"/>
    <s v="H&amp;N 60/30"/>
    <s v=".Head and Neck"/>
    <x v="1"/>
    <s v="HN_60in30.xml"/>
    <s v="Lens Left"/>
    <s v="Active"/>
    <s v="Head and Neck VMAT 60 Gy in 30 Fractions"/>
    <m/>
    <s v="Structure"/>
    <s v="gsal"/>
    <s v="Reviewed"/>
    <n v="58243"/>
    <s v="FMA"/>
    <m/>
    <n v="3"/>
    <n v="0"/>
    <n v="-16777216"/>
    <s v="Missing"/>
    <s v="Missing"/>
  </r>
  <r>
    <x v="72"/>
    <x v="231"/>
    <x v="0"/>
    <x v="0"/>
    <x v="88"/>
    <s v="H&amp;N 66/33"/>
    <s v=".Head and Neck"/>
    <x v="1"/>
    <s v="HN_66in33.xml"/>
    <s v="Lens Left"/>
    <s v="Active"/>
    <s v="Head and Neck VMAT 66 Gy in 33 Fractions"/>
    <m/>
    <s v="Structure"/>
    <s v="gsal"/>
    <s v="Reviewed"/>
    <n v="58243"/>
    <s v="FMA"/>
    <m/>
    <n v="3"/>
    <n v="0"/>
    <n v="-16777216"/>
    <s v="Missing"/>
    <s v="Missing"/>
  </r>
  <r>
    <x v="72"/>
    <x v="231"/>
    <x v="0"/>
    <x v="0"/>
    <x v="88"/>
    <s v="H&amp;N 70/35"/>
    <s v=".Head and Neck"/>
    <x v="1"/>
    <s v="HN_70in35.xml"/>
    <s v="Lens Left"/>
    <s v="Active"/>
    <s v="Head and Neck VMAT 70 Gy in 35 Fractions"/>
    <m/>
    <s v="Structure"/>
    <s v="gsal"/>
    <s v="Reviewed"/>
    <n v="58243"/>
    <s v="FMA"/>
    <m/>
    <n v="3"/>
    <n v="0"/>
    <n v="-16777216"/>
    <s v="Missing"/>
    <s v="Missing"/>
  </r>
  <r>
    <x v="72"/>
    <x v="231"/>
    <x v="0"/>
    <x v="0"/>
    <x v="88"/>
    <s v="H&amp;N VMAT"/>
    <s v=".Head and Neck"/>
    <x v="1"/>
    <s v="HN_VMAT.xml"/>
    <s v="Lens Left"/>
    <s v="Active"/>
    <s v="Head and Neck VMAT Unspecified Dose"/>
    <m/>
    <s v="Structure"/>
    <s v="gsal"/>
    <s v="Reviewed"/>
    <n v="58243"/>
    <s v="FMA"/>
    <m/>
    <n v="3"/>
    <n v="0"/>
    <n v="-16777216"/>
    <s v="Missing"/>
    <s v="Missing"/>
  </r>
  <r>
    <x v="72"/>
    <x v="231"/>
    <x v="0"/>
    <x v="0"/>
    <x v="88"/>
    <s v="CC003_PCI Brain"/>
    <s v=".CNS"/>
    <x v="2"/>
    <s v="CC003_PCI Brain.xml"/>
    <s v="Lens L"/>
    <s v="Active"/>
    <s v="NRG-CC003:  RANDOMIZED PHASE II/III TRIAL OF PROPHYLACTIC CRANIAL IRRADIATION WITH OR WITHOUT HIPPOCAMPAL AVOIDANCE FOR SMALL CELL LUNG CANCER"/>
    <s v="SCLC PCI Brain"/>
    <s v="Structure"/>
    <s v="cjos"/>
    <s v="Reviewed"/>
    <n v="58243"/>
    <s v="FMA"/>
    <m/>
    <n v="3"/>
    <n v="0"/>
    <n v="-16777216"/>
    <s v="Missing"/>
    <s v="Missing"/>
  </r>
  <r>
    <x v="72"/>
    <x v="232"/>
    <x v="0"/>
    <x v="0"/>
    <x v="88"/>
    <s v="CE8-Brain"/>
    <s v=".CNS"/>
    <x v="2"/>
    <s v="CE8-Brain.xml"/>
    <s v="Lens Left"/>
    <s v="Active"/>
    <s v="Structures fo CE8-Brain"/>
    <m/>
    <s v="Structure"/>
    <s v="cjos"/>
    <s v="Reviewed"/>
    <n v="58243"/>
    <s v="FMA"/>
    <m/>
    <n v="3"/>
    <n v="0"/>
    <n v="-16777216"/>
    <s v="Missing"/>
    <s v="Missing"/>
  </r>
  <r>
    <x v="72"/>
    <x v="233"/>
    <x v="0"/>
    <x v="0"/>
    <x v="88"/>
    <s v="HN002_H+N"/>
    <s v="OROP - oropharynx"/>
    <x v="2"/>
    <s v="HN002_HN.xml"/>
    <s v="Left lens"/>
    <s v="Active"/>
    <s v="Structure nomenclatures as required in NRG HN002 Clinical Trial for patients with p16 positive advanced oropharyngeal cancer. (Some of the contours are mainly for CCSEO dosimetry purposes and not required by the trial)"/>
    <m/>
    <s v="Structure"/>
    <s v="cjos"/>
    <s v="Reviewed"/>
    <n v="58243"/>
    <s v="FMA"/>
    <m/>
    <n v="3"/>
    <n v="0"/>
    <n v="-16777216"/>
    <s v="Missing"/>
    <s v="Missing"/>
  </r>
  <r>
    <x v="73"/>
    <x v="234"/>
    <x v="0"/>
    <x v="0"/>
    <x v="89"/>
    <s v="Palliative Brain"/>
    <s v=".All"/>
    <x v="4"/>
    <s v="Palliative_Brain.xml"/>
    <s v="Lens Right"/>
    <s v="Active"/>
    <s v="Basic set of structures"/>
    <m/>
    <s v="Structure"/>
    <s v="gsal"/>
    <s v="Reviewed"/>
    <n v="58242"/>
    <s v="FMA"/>
    <m/>
    <n v="3"/>
    <n v="0"/>
    <n v="-16777216"/>
    <s v="Missing"/>
    <s v="Missing"/>
  </r>
  <r>
    <x v="73"/>
    <x v="234"/>
    <x v="0"/>
    <x v="0"/>
    <x v="89"/>
    <s v="CNS"/>
    <s v=".CNS"/>
    <x v="4"/>
    <s v="CNS_Template.xml"/>
    <s v="Lens Right"/>
    <s v="Active"/>
    <s v="CNS"/>
    <m/>
    <s v="Structure"/>
    <s v="gsal"/>
    <s v="Reviewed"/>
    <n v="58242"/>
    <s v="FMA"/>
    <m/>
    <n v="3"/>
    <n v="0"/>
    <n v="-16777216"/>
    <s v="Missing"/>
    <s v="Missing"/>
  </r>
  <r>
    <x v="73"/>
    <x v="234"/>
    <x v="0"/>
    <x v="0"/>
    <x v="89"/>
    <s v="HDR Head Surface Mould"/>
    <s v=".Skin"/>
    <x v="5"/>
    <s v="HDR_Head_Surface_Mould.xml"/>
    <s v="Lens R"/>
    <s v="Active"/>
    <s v="For brachytherapy surface moulds on the head"/>
    <m/>
    <s v="Structure"/>
    <s v="gsal"/>
    <s v="Reviewed"/>
    <n v="58242"/>
    <s v="FMA"/>
    <m/>
    <n v="3"/>
    <n v="0"/>
    <n v="-16777216"/>
    <s v="Missing"/>
    <s v="Missing"/>
  </r>
  <r>
    <x v="73"/>
    <x v="234"/>
    <x v="0"/>
    <x v="0"/>
    <x v="89"/>
    <s v="Brain Anatomy"/>
    <s v=".CNS"/>
    <x v="0"/>
    <s v="Brain_Anatomy.xml"/>
    <s v="Lens Right"/>
    <s v="Active"/>
    <s v="Organs of the brain"/>
    <m/>
    <s v="Structure"/>
    <s v="gsal"/>
    <s v="Reviewed"/>
    <n v="58242"/>
    <s v="FMA"/>
    <m/>
    <n v="3"/>
    <n v="0"/>
    <n v="-16777216"/>
    <s v="Missing"/>
    <s v="Missing"/>
  </r>
  <r>
    <x v="73"/>
    <x v="234"/>
    <x v="0"/>
    <x v="0"/>
    <x v="89"/>
    <s v="FSRT"/>
    <s v=".CNS"/>
    <x v="1"/>
    <s v="FSRT_Template.xml"/>
    <s v="Lens Right"/>
    <s v="Active"/>
    <m/>
    <m/>
    <s v="Structure"/>
    <s v="gsal"/>
    <s v="Reviewed"/>
    <n v="58242"/>
    <s v="FMA"/>
    <m/>
    <n v="3"/>
    <n v="0"/>
    <n v="-16777216"/>
    <s v="Missing"/>
    <s v="Missing"/>
  </r>
  <r>
    <x v="73"/>
    <x v="234"/>
    <x v="0"/>
    <x v="0"/>
    <x v="89"/>
    <s v="H&amp;N 60/30"/>
    <s v=".Head and Neck"/>
    <x v="1"/>
    <s v="HN_60in30.xml"/>
    <s v="Lens Right"/>
    <s v="Active"/>
    <s v="Head and Neck VMAT 60 Gy in 30 Fractions"/>
    <m/>
    <s v="Structure"/>
    <s v="gsal"/>
    <s v="Reviewed"/>
    <n v="58242"/>
    <s v="FMA"/>
    <m/>
    <n v="3"/>
    <n v="0"/>
    <n v="-16777216"/>
    <s v="Missing"/>
    <s v="Missing"/>
  </r>
  <r>
    <x v="73"/>
    <x v="234"/>
    <x v="0"/>
    <x v="0"/>
    <x v="89"/>
    <s v="H&amp;N 66/33"/>
    <s v=".Head and Neck"/>
    <x v="1"/>
    <s v="HN_66in33.xml"/>
    <s v="Lens Right"/>
    <s v="Active"/>
    <s v="Head and Neck VMAT 66 Gy in 33 Fractions"/>
    <m/>
    <s v="Structure"/>
    <s v="gsal"/>
    <s v="Reviewed"/>
    <n v="58242"/>
    <s v="FMA"/>
    <m/>
    <n v="3"/>
    <n v="0"/>
    <n v="-16777216"/>
    <s v="Missing"/>
    <s v="Missing"/>
  </r>
  <r>
    <x v="73"/>
    <x v="234"/>
    <x v="0"/>
    <x v="0"/>
    <x v="89"/>
    <s v="H&amp;N 70/35"/>
    <s v=".Head and Neck"/>
    <x v="1"/>
    <s v="HN_70in35.xml"/>
    <s v="Lens Right"/>
    <s v="Active"/>
    <s v="Head and Neck VMAT 70 Gy in 35 Fractions"/>
    <m/>
    <s v="Structure"/>
    <s v="gsal"/>
    <s v="Reviewed"/>
    <n v="58242"/>
    <s v="FMA"/>
    <m/>
    <n v="3"/>
    <n v="0"/>
    <n v="-16777216"/>
    <s v="Missing"/>
    <s v="Missing"/>
  </r>
  <r>
    <x v="73"/>
    <x v="234"/>
    <x v="0"/>
    <x v="0"/>
    <x v="89"/>
    <s v="H&amp;N VMAT"/>
    <s v=".Head and Neck"/>
    <x v="1"/>
    <s v="HN_VMAT.xml"/>
    <s v="Lens Right"/>
    <s v="Active"/>
    <s v="Head and Neck VMAT Unspecified Dose"/>
    <m/>
    <s v="Structure"/>
    <s v="gsal"/>
    <s v="Reviewed"/>
    <n v="58242"/>
    <s v="FMA"/>
    <m/>
    <n v="3"/>
    <n v="0"/>
    <n v="-16777216"/>
    <s v="Missing"/>
    <s v="Missing"/>
  </r>
  <r>
    <x v="73"/>
    <x v="234"/>
    <x v="0"/>
    <x v="0"/>
    <x v="89"/>
    <s v="CC003_PCI Brain"/>
    <s v=".CNS"/>
    <x v="2"/>
    <s v="CC003_PCI Brain.xml"/>
    <s v="Lens R"/>
    <s v="Active"/>
    <s v="NRG-CC003:  RANDOMIZED PHASE II/III TRIAL OF PROPHYLACTIC CRANIAL IRRADIATION WITH OR WITHOUT HIPPOCAMPAL AVOIDANCE FOR SMALL CELL LUNG CANCER"/>
    <s v="SCLC PCI Brain"/>
    <s v="Structure"/>
    <s v="cjos"/>
    <s v="Reviewed"/>
    <n v="58242"/>
    <s v="FMA"/>
    <m/>
    <n v="3"/>
    <n v="0"/>
    <n v="-16777216"/>
    <s v="Missing"/>
    <s v="Missing"/>
  </r>
  <r>
    <x v="73"/>
    <x v="235"/>
    <x v="0"/>
    <x v="0"/>
    <x v="89"/>
    <s v="CE8-Brain"/>
    <s v=".CNS"/>
    <x v="2"/>
    <s v="CE8-Brain.xml"/>
    <s v="Lens Right"/>
    <s v="Active"/>
    <s v="Structures fo CE8-Brain"/>
    <m/>
    <s v="Structure"/>
    <s v="cjos"/>
    <s v="Reviewed"/>
    <n v="58242"/>
    <s v="FMA"/>
    <m/>
    <n v="3"/>
    <n v="0"/>
    <n v="-16777216"/>
    <s v="Missing"/>
    <s v="Missing"/>
  </r>
  <r>
    <x v="73"/>
    <x v="236"/>
    <x v="0"/>
    <x v="0"/>
    <x v="89"/>
    <s v="HN002_H+N"/>
    <s v="OROP - oropharynx"/>
    <x v="2"/>
    <s v="HN002_HN.xml"/>
    <s v="Right lens"/>
    <s v="Active"/>
    <s v="Structure nomenclatures as required in NRG HN002 Clinical Trial for patients with p16 positive advanced oropharyngeal cancer. (Some of the contours are mainly for CCSEO dosimetry purposes and not required by the trial)"/>
    <m/>
    <s v="Structure"/>
    <s v="cjos"/>
    <s v="Reviewed"/>
    <n v="58242"/>
    <s v="FMA"/>
    <m/>
    <n v="3"/>
    <n v="0"/>
    <n v="-16777216"/>
    <s v="Missing"/>
    <s v="Missing"/>
  </r>
  <r>
    <x v="74"/>
    <x v="237"/>
    <x v="0"/>
    <x v="0"/>
    <x v="90"/>
    <s v="HDR Head Surface Mould"/>
    <s v=".Skin"/>
    <x v="5"/>
    <s v="HDR_Head_Surface_Mould.xml"/>
    <s v="Lips"/>
    <s v="Active"/>
    <s v="For brachytherapy surface moulds on the head"/>
    <m/>
    <s v="Structure"/>
    <s v="gsal"/>
    <s v="Reviewed"/>
    <n v="268855"/>
    <s v="FMA"/>
    <m/>
    <n v="3"/>
    <n v="0"/>
    <n v="-16777216"/>
    <s v="Missing"/>
    <s v="Missing"/>
  </r>
  <r>
    <x v="74"/>
    <x v="237"/>
    <x v="0"/>
    <x v="0"/>
    <x v="90"/>
    <s v="H&amp;N Anatomy"/>
    <s v=".Head and Neck"/>
    <x v="7"/>
    <s v="HN_Nodes.xml"/>
    <s v="Lips"/>
    <s v="Active"/>
    <s v="Organs of the head and neck"/>
    <m/>
    <s v="Structure"/>
    <s v="gsal"/>
    <s v="Reviewed"/>
    <n v="268855"/>
    <s v="FMA"/>
    <m/>
    <n v="3"/>
    <n v="0"/>
    <n v="-16777216"/>
    <s v="Missing"/>
    <s v="Missing"/>
  </r>
  <r>
    <x v="74"/>
    <x v="237"/>
    <x v="0"/>
    <x v="0"/>
    <x v="90"/>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268855"/>
    <s v="FMA"/>
    <m/>
    <n v="3"/>
    <n v="0"/>
    <n v="-16777216"/>
    <s v="Missing"/>
    <s v="Missing"/>
  </r>
  <r>
    <x v="75"/>
    <x v="238"/>
    <x v="2"/>
    <x v="3"/>
    <x v="91"/>
    <s v="Booleans"/>
    <s v=".All"/>
    <x v="3"/>
    <s v="Boolean Template.xml"/>
    <s v="Liver sub PTVs"/>
    <s v="Active"/>
    <s v="Specialty volumes formed by Boolean operations"/>
    <m/>
    <s v="Structure"/>
    <s v="gsal"/>
    <s v="Reviewed"/>
    <s v="Liver-PTVs"/>
    <s v="99VMS_STRUCTCODE"/>
    <m/>
    <n v="3"/>
    <n v="0"/>
    <n v="-16777216"/>
    <s v="Missing"/>
    <s v="Missing"/>
  </r>
  <r>
    <x v="75"/>
    <x v="239"/>
    <x v="0"/>
    <x v="0"/>
    <x v="92"/>
    <s v="Abdomen Anatomy"/>
    <s v=".All"/>
    <x v="0"/>
    <s v="Abdomen.xml"/>
    <s v="Liver"/>
    <s v="Active"/>
    <s v="Organs of the abdomen"/>
    <m/>
    <s v="Structure"/>
    <s v="gsal"/>
    <s v="Reviewed"/>
    <n v="7197"/>
    <s v="FMA"/>
    <m/>
    <n v="3"/>
    <n v="0"/>
    <n v="-16777216"/>
    <s v="Missing"/>
    <s v="Missing"/>
  </r>
  <r>
    <x v="75"/>
    <x v="239"/>
    <x v="0"/>
    <x v="0"/>
    <x v="92"/>
    <s v="Esophagus"/>
    <s v=".Esophagus"/>
    <x v="1"/>
    <s v="Esophagus Template.xml"/>
    <s v="Liver"/>
    <s v="Active"/>
    <s v="Esophagus 3D CRT"/>
    <m/>
    <s v="Structure"/>
    <s v="gsal"/>
    <s v="Reviewed"/>
    <n v="7197"/>
    <s v="FMA"/>
    <m/>
    <n v="3"/>
    <n v="0"/>
    <n v="-16777216"/>
    <s v="Missing"/>
    <s v="Missing"/>
  </r>
  <r>
    <x v="75"/>
    <x v="239"/>
    <x v="0"/>
    <x v="0"/>
    <x v="92"/>
    <s v="Lung SBRT"/>
    <s v=".Lung"/>
    <x v="1"/>
    <s v="Lung SBRT.xml"/>
    <s v="Liver"/>
    <s v="Active"/>
    <s v="Lung SBRT all prescriptions"/>
    <m/>
    <s v="Structure"/>
    <s v="gsal"/>
    <s v="Reviewed"/>
    <n v="7197"/>
    <s v="FMA"/>
    <m/>
    <n v="3"/>
    <n v="0"/>
    <n v="-16777216"/>
    <s v="Missing"/>
    <s v="Missing"/>
  </r>
  <r>
    <x v="75"/>
    <x v="239"/>
    <x v="0"/>
    <x v="0"/>
    <x v="92"/>
    <s v="GA1_TOPGEAR_TROG"/>
    <s v=".Abdomen"/>
    <x v="2"/>
    <s v="GA1_TOPGEAR_TROG.xml"/>
    <s v="Liver"/>
    <s v="Active"/>
    <m/>
    <s v="resectable gastric cancer"/>
    <s v="Structure"/>
    <s v="cjos"/>
    <s v="Reviewed"/>
    <n v="7197"/>
    <s v="FMA"/>
    <m/>
    <n v="3"/>
    <n v="0"/>
    <n v="-16777216"/>
    <s v="Missing"/>
    <s v="Missing"/>
  </r>
  <r>
    <x v="75"/>
    <x v="239"/>
    <x v="0"/>
    <x v="0"/>
    <x v="92"/>
    <s v="LUNG - LUSTRE"/>
    <s v=".Lung"/>
    <x v="2"/>
    <s v="LUNG - LUSTRE.xml"/>
    <s v="LIVER"/>
    <s v="Active"/>
    <s v="Strucutres for LUSTRE - OCOG protocol for LUNG SABR (48Gy/4, 60Gy/8) and Non-SABR (60Gy/15)"/>
    <m/>
    <s v="Structure"/>
    <s v="cjos"/>
    <s v="Reviewed"/>
    <n v="7197"/>
    <s v="FMA"/>
    <m/>
    <n v="3"/>
    <n v="0"/>
    <n v="-16777216"/>
    <s v="Missing"/>
    <s v="Missing"/>
  </r>
  <r>
    <x v="75"/>
    <x v="239"/>
    <x v="0"/>
    <x v="0"/>
    <x v="92"/>
    <s v="LIVR_HE1 Protocol"/>
    <s v="LIVR - liver"/>
    <x v="2"/>
    <s v="LIVR_HE1.xml"/>
    <s v="Liver"/>
    <s v="Active"/>
    <s v="Structure template for NCIC HE1 Clincal Trial on palliative RT for symptomatic heaptocellular  ca and liver mets"/>
    <m/>
    <s v="Structure"/>
    <s v="cjos"/>
    <s v="Reviewed"/>
    <n v="7197"/>
    <s v="FMA"/>
    <m/>
    <n v="3"/>
    <n v="0"/>
    <n v="-16777216"/>
    <s v="Missing"/>
    <s v="Missing"/>
  </r>
  <r>
    <x v="76"/>
    <x v="240"/>
    <x v="2"/>
    <x v="3"/>
    <x v="93"/>
    <s v="Booleans"/>
    <s v=".All"/>
    <x v="3"/>
    <s v="Boolean Template.xml"/>
    <s v="Lungs sub PTVs"/>
    <s v="Active"/>
    <s v="Specialty volumes formed by Boolean operations"/>
    <m/>
    <s v="Structure"/>
    <s v="gsal"/>
    <s v="Reviewed"/>
    <s v="Lungs-ptvs"/>
    <s v="99VMS_STRUCTCODE"/>
    <m/>
    <n v="3"/>
    <n v="0"/>
    <n v="-16777216"/>
    <s v="Missing"/>
    <s v="Missing"/>
  </r>
  <r>
    <x v="76"/>
    <x v="241"/>
    <x v="0"/>
    <x v="0"/>
    <x v="94"/>
    <s v="Chest Anatomy"/>
    <s v=".Lung"/>
    <x v="0"/>
    <s v="Chest.xml"/>
    <s v="Both Lungs"/>
    <s v="Active"/>
    <s v="Organs of the chest"/>
    <m/>
    <s v="Structure"/>
    <s v="gsal"/>
    <s v="Reviewed"/>
    <n v="68877"/>
    <s v="FMA"/>
    <m/>
    <n v="3"/>
    <n v="0"/>
    <n v="-16777216"/>
    <n v="-700"/>
    <n v="-100"/>
  </r>
  <r>
    <x v="76"/>
    <x v="241"/>
    <x v="0"/>
    <x v="0"/>
    <x v="94"/>
    <s v="Breast"/>
    <s v=".Breast"/>
    <x v="1"/>
    <s v="BreastTemplate.xml"/>
    <s v="Both Lungs"/>
    <s v="Active"/>
    <s v="Breast"/>
    <m/>
    <s v="Structure"/>
    <s v="gsal"/>
    <s v="Reviewed"/>
    <n v="68877"/>
    <s v="FMA"/>
    <m/>
    <n v="3"/>
    <n v="0"/>
    <n v="-16777216"/>
    <n v="-700"/>
    <n v="-100"/>
  </r>
  <r>
    <x v="76"/>
    <x v="241"/>
    <x v="0"/>
    <x v="0"/>
    <x v="94"/>
    <s v="Esophagus"/>
    <s v=".Esophagus"/>
    <x v="1"/>
    <s v="Esophagus Template.xml"/>
    <s v="Both Lungs"/>
    <s v="Active"/>
    <s v="Esophagus 3D CRT"/>
    <m/>
    <s v="Structure"/>
    <s v="gsal"/>
    <s v="Reviewed"/>
    <n v="68877"/>
    <s v="FMA"/>
    <m/>
    <n v="3"/>
    <n v="0"/>
    <n v="-16777216"/>
    <n v="-700"/>
    <n v="-100"/>
  </r>
  <r>
    <x v="76"/>
    <x v="241"/>
    <x v="0"/>
    <x v="0"/>
    <x v="94"/>
    <s v="Lung SBRT"/>
    <s v=".Lung"/>
    <x v="1"/>
    <s v="Lung SBRT.xml"/>
    <s v="Both Lungs"/>
    <s v="Active"/>
    <s v="Lung SBRT all prescriptions"/>
    <m/>
    <s v="Structure"/>
    <s v="gsal"/>
    <s v="Reviewed"/>
    <n v="68877"/>
    <s v="FMA"/>
    <m/>
    <n v="3"/>
    <n v="0"/>
    <n v="-16777216"/>
    <n v="-700"/>
    <n v="-100"/>
  </r>
  <r>
    <x v="76"/>
    <x v="241"/>
    <x v="0"/>
    <x v="0"/>
    <x v="94"/>
    <s v="Lung VMAT"/>
    <s v=".Lung"/>
    <x v="1"/>
    <s v="Lung VMAT.xml"/>
    <s v="Both Lungs"/>
    <s v="Active"/>
    <s v="Lung VMAT non-SABR"/>
    <m/>
    <s v="Structure"/>
    <s v="gsal"/>
    <s v="Reviewed"/>
    <n v="68877"/>
    <s v="FMA"/>
    <m/>
    <n v="3"/>
    <n v="0"/>
    <n v="-16777216"/>
    <n v="-700"/>
    <n v="-100"/>
  </r>
  <r>
    <x v="76"/>
    <x v="241"/>
    <x v="0"/>
    <x v="0"/>
    <x v="94"/>
    <s v="PMH PET BOOST"/>
    <s v=".Lung"/>
    <x v="1"/>
    <s v="PET BOOST.xml"/>
    <s v="Both Lungs"/>
    <s v="Active"/>
    <s v="PMH PET BOOST Study"/>
    <m/>
    <s v="Structure"/>
    <s v="aker"/>
    <s v="Reviewed"/>
    <n v="68877"/>
    <s v="FMA"/>
    <m/>
    <n v="3"/>
    <n v="0"/>
    <n v="-16777216"/>
    <n v="-700"/>
    <n v="-100"/>
  </r>
  <r>
    <x v="76"/>
    <x v="242"/>
    <x v="0"/>
    <x v="0"/>
    <x v="94"/>
    <s v="LUNG - LUSTRE"/>
    <s v=".Lung"/>
    <x v="2"/>
    <s v="LUNG - LUSTRE.xml"/>
    <s v="BLUNG"/>
    <s v="Active"/>
    <s v="Strucutres for LUSTRE - OCOG protocol for LUNG SABR (48Gy/4, 60Gy/8) and Non-SABR (60Gy/15)"/>
    <m/>
    <s v="Structure"/>
    <s v="cjos"/>
    <s v="Reviewed"/>
    <n v="68877"/>
    <s v="FMA"/>
    <m/>
    <n v="3"/>
    <n v="0"/>
    <n v="-16777216"/>
    <n v="-700"/>
    <n v="-100"/>
  </r>
  <r>
    <x v="77"/>
    <x v="243"/>
    <x v="2"/>
    <x v="3"/>
    <x v="95"/>
    <s v="PMH PET BOOST"/>
    <s v=".Lung"/>
    <x v="1"/>
    <s v="PET BOOST.xml"/>
    <s v="Both Lungs-GTV"/>
    <s v="Active"/>
    <s v="PMH PET BOOST Study"/>
    <m/>
    <s v="Structure"/>
    <s v="aker"/>
    <s v="Reviewed"/>
    <s v="Lungs-gtvs"/>
    <s v="99VMS_STRUCTCODE"/>
    <m/>
    <n v="3"/>
    <n v="0"/>
    <n v="-16777216"/>
    <s v="Missing"/>
    <s v="Missing"/>
  </r>
  <r>
    <x v="77"/>
    <x v="244"/>
    <x v="2"/>
    <x v="3"/>
    <x v="95"/>
    <s v="Booleans"/>
    <s v=".All"/>
    <x v="3"/>
    <s v="Boolean Template.xml"/>
    <s v="Lungs sub GTVs"/>
    <s v="Active"/>
    <s v="Specialty volumes formed by Boolean operations"/>
    <m/>
    <s v="Structure"/>
    <s v="gsal"/>
    <s v="Reviewed"/>
    <s v="Lungs-gtvs"/>
    <s v="99VMS_STRUCTCODE"/>
    <m/>
    <n v="3"/>
    <n v="0"/>
    <n v="-16777216"/>
    <s v="Missing"/>
    <s v="Missing"/>
  </r>
  <r>
    <x v="77"/>
    <x v="245"/>
    <x v="2"/>
    <x v="3"/>
    <x v="95"/>
    <s v="GA1_TOPGEAR_TROG"/>
    <s v=".Abdomen"/>
    <x v="2"/>
    <s v="GA1_TOPGEAR_TROG.xml"/>
    <s v="Lungs - GTV"/>
    <s v="Active"/>
    <m/>
    <s v="resectable gastric cancer"/>
    <s v="Structure"/>
    <s v="cjos"/>
    <s v="Reviewed"/>
    <s v="Lungs-gtvs"/>
    <s v="99VMS_STRUCTCODE"/>
    <m/>
    <n v="3"/>
    <n v="0"/>
    <n v="-16777216"/>
    <s v="Missing"/>
    <s v="Missing"/>
  </r>
  <r>
    <x v="78"/>
    <x v="246"/>
    <x v="0"/>
    <x v="0"/>
    <x v="96"/>
    <s v="Chest Anatomy"/>
    <s v=".Lung"/>
    <x v="0"/>
    <s v="Chest.xml"/>
    <s v="Left Lung"/>
    <s v="Active"/>
    <s v="Organs of the chest"/>
    <m/>
    <s v="Structure"/>
    <s v="gsal"/>
    <s v="Reviewed"/>
    <n v="7310"/>
    <s v="FMA"/>
    <m/>
    <n v="3"/>
    <n v="0"/>
    <n v="-16777216"/>
    <n v="-700"/>
    <n v="-100"/>
  </r>
  <r>
    <x v="78"/>
    <x v="246"/>
    <x v="0"/>
    <x v="0"/>
    <x v="96"/>
    <s v="Breast"/>
    <s v=".Breast"/>
    <x v="1"/>
    <s v="BreastTemplate.xml"/>
    <s v="Left Lung"/>
    <s v="Active"/>
    <s v="Breast"/>
    <m/>
    <s v="Structure"/>
    <s v="gsal"/>
    <s v="Reviewed"/>
    <n v="7310"/>
    <s v="FMA"/>
    <m/>
    <n v="3"/>
    <n v="0"/>
    <n v="-16777216"/>
    <n v="-700"/>
    <n v="-100"/>
  </r>
  <r>
    <x v="78"/>
    <x v="246"/>
    <x v="0"/>
    <x v="0"/>
    <x v="96"/>
    <s v="Esophagus"/>
    <s v=".Esophagus"/>
    <x v="1"/>
    <s v="Esophagus Template.xml"/>
    <s v="Left Lung"/>
    <s v="Active"/>
    <s v="Esophagus 3D CRT"/>
    <m/>
    <s v="Structure"/>
    <s v="gsal"/>
    <s v="Reviewed"/>
    <n v="7310"/>
    <s v="FMA"/>
    <m/>
    <n v="3"/>
    <n v="0"/>
    <n v="-16777216"/>
    <n v="-700"/>
    <n v="-100"/>
  </r>
  <r>
    <x v="78"/>
    <x v="246"/>
    <x v="0"/>
    <x v="0"/>
    <x v="96"/>
    <s v="Lung SBRT"/>
    <s v=".Lung"/>
    <x v="1"/>
    <s v="Lung SBRT.xml"/>
    <s v="Left Lung"/>
    <s v="Active"/>
    <s v="Lung SBRT all prescriptions"/>
    <m/>
    <s v="Structure"/>
    <s v="gsal"/>
    <s v="Reviewed"/>
    <n v="7310"/>
    <s v="FMA"/>
    <m/>
    <n v="3"/>
    <n v="0"/>
    <n v="-16777216"/>
    <n v="-700"/>
    <n v="-100"/>
  </r>
  <r>
    <x v="78"/>
    <x v="246"/>
    <x v="0"/>
    <x v="0"/>
    <x v="96"/>
    <s v="Lung VMAT"/>
    <s v=".Lung"/>
    <x v="1"/>
    <s v="Lung VMAT.xml"/>
    <s v="Left Lung"/>
    <s v="Active"/>
    <s v="Lung VMAT non-SABR"/>
    <m/>
    <s v="Structure"/>
    <s v="gsal"/>
    <s v="Reviewed"/>
    <n v="7310"/>
    <s v="FMA"/>
    <m/>
    <n v="3"/>
    <n v="0"/>
    <n v="-16777216"/>
    <n v="-700"/>
    <n v="-100"/>
  </r>
  <r>
    <x v="78"/>
    <x v="247"/>
    <x v="0"/>
    <x v="0"/>
    <x v="96"/>
    <s v="PMH PET BOOST"/>
    <s v=".Lung"/>
    <x v="1"/>
    <s v="PET BOOST.xml"/>
    <s v="Left Lung"/>
    <s v="Active"/>
    <s v="PMH PET BOOST Study"/>
    <m/>
    <s v="Structure"/>
    <s v="aker"/>
    <s v="Reviewed"/>
    <n v="7310"/>
    <s v="FMA"/>
    <m/>
    <n v="3"/>
    <n v="0"/>
    <n v="-16777216"/>
    <n v="-700"/>
    <n v="-100"/>
  </r>
  <r>
    <x v="78"/>
    <x v="248"/>
    <x v="0"/>
    <x v="0"/>
    <x v="96"/>
    <s v="GA1_TOPGEAR_TROG"/>
    <s v=".Abdomen"/>
    <x v="2"/>
    <s v="GA1_TOPGEAR_TROG.xml"/>
    <s v="LT LUNG"/>
    <s v="Active"/>
    <m/>
    <s v="resectable gastric cancer"/>
    <s v="Structure"/>
    <s v="cjos"/>
    <s v="Reviewed"/>
    <n v="7310"/>
    <s v="FMA"/>
    <m/>
    <n v="3"/>
    <n v="0"/>
    <n v="-16777216"/>
    <n v="-700"/>
    <n v="-100"/>
  </r>
  <r>
    <x v="78"/>
    <x v="249"/>
    <x v="0"/>
    <x v="0"/>
    <x v="96"/>
    <s v="LUNG - LUSTRE"/>
    <s v=".Lung"/>
    <x v="2"/>
    <s v="LUNG - LUSTRE.xml"/>
    <s v="LLUNG"/>
    <s v="Active"/>
    <s v="Strucutres for LUSTRE - OCOG protocol for LUNG SABR (48Gy/4, 60Gy/8) and Non-SABR (60Gy/15)"/>
    <m/>
    <s v="Structure"/>
    <s v="cjos"/>
    <s v="Reviewed"/>
    <n v="7310"/>
    <s v="FMA"/>
    <m/>
    <n v="3"/>
    <n v="0"/>
    <n v="-16777216"/>
    <n v="-700"/>
    <n v="-100"/>
  </r>
  <r>
    <x v="79"/>
    <x v="250"/>
    <x v="0"/>
    <x v="0"/>
    <x v="97"/>
    <s v="Chest Anatomy"/>
    <s v=".Lung"/>
    <x v="0"/>
    <s v="Chest.xml"/>
    <s v="Right Lung"/>
    <s v="Active"/>
    <s v="Organs of the chest"/>
    <m/>
    <s v="Structure"/>
    <s v="gsal"/>
    <s v="Reviewed"/>
    <n v="7309"/>
    <s v="FMA"/>
    <m/>
    <n v="3"/>
    <n v="0"/>
    <n v="-16777216"/>
    <n v="-700"/>
    <n v="-100"/>
  </r>
  <r>
    <x v="79"/>
    <x v="250"/>
    <x v="0"/>
    <x v="0"/>
    <x v="97"/>
    <s v="Breast"/>
    <s v=".Breast"/>
    <x v="1"/>
    <s v="BreastTemplate.xml"/>
    <s v="Right Lung"/>
    <s v="Active"/>
    <s v="Breast"/>
    <m/>
    <s v="Structure"/>
    <s v="gsal"/>
    <s v="Reviewed"/>
    <n v="7309"/>
    <s v="FMA"/>
    <m/>
    <n v="3"/>
    <n v="0"/>
    <n v="-16777216"/>
    <n v="-700"/>
    <n v="-100"/>
  </r>
  <r>
    <x v="79"/>
    <x v="250"/>
    <x v="0"/>
    <x v="0"/>
    <x v="97"/>
    <s v="Esophagus"/>
    <s v=".Esophagus"/>
    <x v="1"/>
    <s v="Esophagus Template.xml"/>
    <s v="Right Lung"/>
    <s v="Active"/>
    <s v="Esophagus 3D CRT"/>
    <m/>
    <s v="Structure"/>
    <s v="gsal"/>
    <s v="Reviewed"/>
    <n v="7309"/>
    <s v="FMA"/>
    <m/>
    <n v="3"/>
    <n v="0"/>
    <n v="-16777216"/>
    <n v="-700"/>
    <n v="-100"/>
  </r>
  <r>
    <x v="79"/>
    <x v="250"/>
    <x v="0"/>
    <x v="0"/>
    <x v="97"/>
    <s v="Lung SBRT"/>
    <s v=".Lung"/>
    <x v="1"/>
    <s v="Lung SBRT.xml"/>
    <s v="Right Lung"/>
    <s v="Active"/>
    <s v="Lung SBRT all prescriptions"/>
    <m/>
    <s v="Structure"/>
    <s v="gsal"/>
    <s v="Reviewed"/>
    <n v="7309"/>
    <s v="FMA"/>
    <m/>
    <n v="3"/>
    <n v="0"/>
    <n v="-16777216"/>
    <n v="-700"/>
    <n v="-100"/>
  </r>
  <r>
    <x v="79"/>
    <x v="250"/>
    <x v="0"/>
    <x v="0"/>
    <x v="97"/>
    <s v="Lung VMAT"/>
    <s v=".Lung"/>
    <x v="1"/>
    <s v="Lung VMAT.xml"/>
    <s v="Right Lung"/>
    <s v="Active"/>
    <s v="Lung VMAT non-SABR"/>
    <m/>
    <s v="Structure"/>
    <s v="gsal"/>
    <s v="Reviewed"/>
    <n v="7309"/>
    <s v="FMA"/>
    <m/>
    <n v="3"/>
    <n v="0"/>
    <n v="-16777216"/>
    <n v="-700"/>
    <n v="-100"/>
  </r>
  <r>
    <x v="79"/>
    <x v="251"/>
    <x v="0"/>
    <x v="0"/>
    <x v="97"/>
    <s v="PMH PET BOOST"/>
    <s v=".Lung"/>
    <x v="1"/>
    <s v="PET BOOST.xml"/>
    <s v="Right Lung"/>
    <s v="Active"/>
    <s v="PMH PET BOOST Study"/>
    <m/>
    <s v="Structure"/>
    <s v="aker"/>
    <s v="Reviewed"/>
    <n v="7309"/>
    <s v="FMA"/>
    <m/>
    <n v="3"/>
    <n v="0"/>
    <n v="-16777216"/>
    <n v="-700"/>
    <n v="-100"/>
  </r>
  <r>
    <x v="79"/>
    <x v="252"/>
    <x v="0"/>
    <x v="0"/>
    <x v="97"/>
    <s v="GA1_TOPGEAR_TROG"/>
    <s v=".Abdomen"/>
    <x v="2"/>
    <s v="GA1_TOPGEAR_TROG.xml"/>
    <s v="RT LUNG"/>
    <s v="Active"/>
    <m/>
    <s v="resectable gastric cancer"/>
    <s v="Structure"/>
    <s v="cjos"/>
    <s v="Reviewed"/>
    <n v="7309"/>
    <s v="FMA"/>
    <m/>
    <n v="3"/>
    <n v="0"/>
    <n v="-16777216"/>
    <n v="-700"/>
    <n v="-100"/>
  </r>
  <r>
    <x v="79"/>
    <x v="253"/>
    <x v="0"/>
    <x v="0"/>
    <x v="97"/>
    <s v="LUNG - LUSTRE"/>
    <s v=".Lung"/>
    <x v="2"/>
    <s v="LUNG - LUSTRE.xml"/>
    <s v="RLUNG"/>
    <s v="Active"/>
    <s v="Strucutres for LUSTRE - OCOG protocol for LUNG SABR (48Gy/4, 60Gy/8) and Non-SABR (60Gy/15)"/>
    <m/>
    <s v="Structure"/>
    <s v="cjos"/>
    <s v="Reviewed"/>
    <n v="7309"/>
    <s v="FMA"/>
    <m/>
    <n v="3"/>
    <n v="0"/>
    <n v="-16777216"/>
    <n v="-700"/>
    <n v="-100"/>
  </r>
  <r>
    <x v="80"/>
    <x v="254"/>
    <x v="2"/>
    <x v="1"/>
    <x v="2"/>
    <s v="Breast"/>
    <s v=".Breast"/>
    <x v="1"/>
    <s v="BreastTemplate.xml"/>
    <s v="Matchplane"/>
    <s v="Active"/>
    <s v="Breast"/>
    <m/>
    <s v="Structure"/>
    <s v="gsal"/>
    <s v="Reviewed"/>
    <s v="Control"/>
    <s v="99VMS_STRUCTCODE"/>
    <m/>
    <n v="3"/>
    <n v="0"/>
    <n v="-16777216"/>
    <s v="Missing"/>
    <s v="Missing"/>
  </r>
  <r>
    <x v="80"/>
    <x v="254"/>
    <x v="2"/>
    <x v="1"/>
    <x v="2"/>
    <s v="Control"/>
    <s v=".All"/>
    <x v="3"/>
    <s v="Boolean Template.xml"/>
    <s v="Matchplane"/>
    <s v="Active"/>
    <s v="Avoidance and Reference Structures"/>
    <m/>
    <s v="Structure"/>
    <s v="gsal"/>
    <s v="Reviewed"/>
    <s v="Control"/>
    <s v="99VMS_STRUCTCODE"/>
    <m/>
    <n v="3"/>
    <n v="0"/>
    <n v="-16777216"/>
    <s v="Missing"/>
    <s v="Missing"/>
  </r>
  <r>
    <x v="81"/>
    <x v="255"/>
    <x v="0"/>
    <x v="0"/>
    <x v="98"/>
    <s v="Pelvis Anatomy"/>
    <s v=".All"/>
    <x v="0"/>
    <s v="Pelvis_Male.xml"/>
    <s v="Mesentary surrounding Rectum"/>
    <s v="Active"/>
    <s v="Organs of the Pelvis Gender Neutral"/>
    <m/>
    <s v="Structure"/>
    <s v="gsal"/>
    <s v="Reviewed"/>
    <n v="259286"/>
    <s v="FMA"/>
    <m/>
    <n v="3"/>
    <n v="0"/>
    <n v="-16777216"/>
    <s v="Missing"/>
    <s v="Missing"/>
  </r>
  <r>
    <x v="81"/>
    <x v="255"/>
    <x v="0"/>
    <x v="0"/>
    <x v="98"/>
    <s v="Rectum"/>
    <s v=".Rectum"/>
    <x v="1"/>
    <s v="Rectum.xml"/>
    <s v="Mesentary surrounding Rectum"/>
    <s v="Active"/>
    <s v="Rectum 3D CRT"/>
    <m/>
    <s v="Structure"/>
    <s v="gsal"/>
    <s v="Reviewed"/>
    <n v="259286"/>
    <s v="FMA"/>
    <m/>
    <n v="3"/>
    <n v="0"/>
    <n v="-16777216"/>
    <s v="Missing"/>
    <s v="Missing"/>
  </r>
  <r>
    <x v="82"/>
    <x v="256"/>
    <x v="4"/>
    <x v="7"/>
    <x v="99"/>
    <s v="Abdomen Nodes"/>
    <s v=".All"/>
    <x v="7"/>
    <s v="Abdomen_nodes.xml"/>
    <s v="Celiac lymph nodes"/>
    <s v="Active"/>
    <s v="Nodes of the abdomen"/>
    <m/>
    <s v="Structure"/>
    <s v="gsal"/>
    <s v="Reviewed"/>
    <n v="12792"/>
    <s v="FMA"/>
    <m/>
    <n v="3"/>
    <n v="0"/>
    <n v="-16777216"/>
    <s v="Missing"/>
    <s v="Missing"/>
  </r>
  <r>
    <x v="83"/>
    <x v="257"/>
    <x v="4"/>
    <x v="7"/>
    <x v="100"/>
    <s v="Pelvis Nodes"/>
    <s v=".All"/>
    <x v="7"/>
    <s v="Pelvis_Nodes.xml"/>
    <s v="Common iliac lymphatic chain"/>
    <s v="Active"/>
    <s v="Nodes of the Pelvis"/>
    <m/>
    <s v="Structure"/>
    <s v="gsal"/>
    <s v="Reviewed"/>
    <n v="224269"/>
    <s v="FMA"/>
    <m/>
    <n v="3"/>
    <n v="0"/>
    <n v="-16777216"/>
    <s v="Missing"/>
    <s v="Missing"/>
  </r>
  <r>
    <x v="84"/>
    <x v="258"/>
    <x v="4"/>
    <x v="7"/>
    <x v="101"/>
    <s v="Pelvis Nodes"/>
    <s v=".Rectum"/>
    <x v="1"/>
    <s v="Rectum.xml"/>
    <s v="External iliac lymphatic chain"/>
    <s v="Active"/>
    <s v="Nodes of the Pelvis"/>
    <m/>
    <s v="Structure"/>
    <s v="gsal"/>
    <s v="Reviewed"/>
    <n v="229177"/>
    <s v="FMA"/>
    <m/>
    <n v="3"/>
    <n v="0"/>
    <n v="-16777216"/>
    <s v="Missing"/>
    <s v="Missing"/>
  </r>
  <r>
    <x v="85"/>
    <x v="259"/>
    <x v="4"/>
    <x v="7"/>
    <x v="102"/>
    <s v="Abdomen Nodes"/>
    <s v=".All"/>
    <x v="7"/>
    <s v="Abdomen_nodes.xml"/>
    <s v="Gastric lymph nodes"/>
    <s v="Active"/>
    <s v="Nodes of the abdomen"/>
    <m/>
    <s v="Structure"/>
    <s v="gsal"/>
    <s v="Reviewed"/>
    <n v="75276"/>
    <s v="FMA"/>
    <m/>
    <n v="3"/>
    <n v="0"/>
    <n v="-16777216"/>
    <s v="Missing"/>
    <s v="Missing"/>
  </r>
  <r>
    <x v="86"/>
    <x v="260"/>
    <x v="4"/>
    <x v="7"/>
    <x v="103"/>
    <s v="Abdomen Nodes"/>
    <s v=".All"/>
    <x v="7"/>
    <s v="Abdomen_nodes.xml"/>
    <s v="Common hepatic lymph nodes"/>
    <s v="Active"/>
    <s v="Nodes of the abdomen"/>
    <m/>
    <s v="Structure"/>
    <s v="gsal"/>
    <s v="Reviewed"/>
    <n v="277259"/>
    <s v="FMA"/>
    <m/>
    <n v="3"/>
    <n v="0"/>
    <n v="-16777216"/>
    <s v="Missing"/>
    <s v="Missing"/>
  </r>
  <r>
    <x v="87"/>
    <x v="261"/>
    <x v="4"/>
    <x v="7"/>
    <x v="104"/>
    <s v="Abdomen Nodes"/>
    <s v=".All"/>
    <x v="7"/>
    <s v="Abdomen_nodes.xml"/>
    <s v="hepatoduodenal lymph nodes"/>
    <s v="Active"/>
    <s v="Nodes of the abdomen"/>
    <m/>
    <s v="Structure"/>
    <s v="gsal"/>
    <s v="Reviewed"/>
    <s v="LN_12_HDL"/>
    <s v="99VMS_STRUCTCODE"/>
    <m/>
    <n v="3"/>
    <n v="0"/>
    <n v="-16777216"/>
    <s v="Missing"/>
    <s v="Missing"/>
  </r>
  <r>
    <x v="87"/>
    <x v="262"/>
    <x v="4"/>
    <x v="7"/>
    <x v="104"/>
    <s v="GA1_TOPGEAR_TROG"/>
    <s v=".Abdomen"/>
    <x v="2"/>
    <s v="GA1_TOPGEAR_TROG.xml"/>
    <s v="Hepatoduod nodes"/>
    <s v="Active"/>
    <m/>
    <s v="resectable gastric cancer"/>
    <s v="Structure"/>
    <s v="cjos"/>
    <s v="Reviewed"/>
    <s v="LN_12_HDL"/>
    <s v="99VMS_STRUCTCODE"/>
    <m/>
    <n v="3"/>
    <n v="0"/>
    <n v="-16777216"/>
    <s v="Missing"/>
    <s v="Missing"/>
  </r>
  <r>
    <x v="88"/>
    <x v="263"/>
    <x v="4"/>
    <x v="7"/>
    <x v="105"/>
    <s v="Abdomen Nodes"/>
    <s v=".All"/>
    <x v="7"/>
    <s v="Abdomen_nodes.xml"/>
    <s v="Gastrohepatic ligament nodes"/>
    <s v="Active"/>
    <s v="Nodes of the abdomen"/>
    <m/>
    <s v="Structure"/>
    <s v="gsal"/>
    <s v="Reviewed"/>
    <n v="265341"/>
    <s v="FMA"/>
    <m/>
    <n v="3"/>
    <n v="0"/>
    <n v="-16777216"/>
    <s v="Missing"/>
    <s v="Missing"/>
  </r>
  <r>
    <x v="88"/>
    <x v="264"/>
    <x v="4"/>
    <x v="7"/>
    <x v="105"/>
    <s v="GA1_TOPGEAR_TROG"/>
    <s v=".Abdomen"/>
    <x v="2"/>
    <s v="GA1_TOPGEAR_TROG.xml"/>
    <s v="Hepatogast. lig."/>
    <s v="Active"/>
    <m/>
    <s v="resectable gastric cancer"/>
    <s v="Structure"/>
    <s v="cjos"/>
    <s v="Reviewed"/>
    <n v="265341"/>
    <s v="FMA"/>
    <m/>
    <n v="3"/>
    <n v="0"/>
    <n v="-16777216"/>
    <s v="Missing"/>
    <s v="Missing"/>
  </r>
  <r>
    <x v="89"/>
    <x v="265"/>
    <x v="4"/>
    <x v="7"/>
    <x v="106"/>
    <s v="Pelvis Nodes"/>
    <s v=".All"/>
    <x v="7"/>
    <s v="Pelvis_Nodes.xml"/>
    <s v="Internal iliac nodes"/>
    <s v="Active"/>
    <s v="Nodes of the Pelvis"/>
    <m/>
    <s v="Structure"/>
    <s v="gsal"/>
    <s v="Reviewed"/>
    <n v="224275"/>
    <s v="FMA"/>
    <m/>
    <n v="3"/>
    <n v="0"/>
    <n v="-16777216"/>
    <s v="Missing"/>
    <s v="Missing"/>
  </r>
  <r>
    <x v="89"/>
    <x v="158"/>
    <x v="4"/>
    <x v="7"/>
    <x v="106"/>
    <s v="GU001 BLADDER"/>
    <s v=".Bladder"/>
    <x v="2"/>
    <s v="GU001 BLADDER.xml"/>
    <s v="Vessels"/>
    <s v="Active"/>
    <m/>
    <m/>
    <s v="Structure"/>
    <s v="cjos"/>
    <s v="Reviewed"/>
    <n v="224275"/>
    <s v="FMA"/>
    <m/>
    <n v="3"/>
    <n v="0"/>
    <n v="-16777216"/>
    <s v="Missing"/>
    <s v="Missing"/>
  </r>
  <r>
    <x v="90"/>
    <x v="266"/>
    <x v="4"/>
    <x v="7"/>
    <x v="107"/>
    <s v="Pelvis Nodes"/>
    <s v=".All"/>
    <x v="7"/>
    <s v="Pelvis_Nodes.xml"/>
    <s v="Obturator Nodes"/>
    <s v="Active"/>
    <s v="Nodes of the Pelvis"/>
    <m/>
    <s v="Structure"/>
    <s v="gsal"/>
    <s v="Reviewed"/>
    <n v="16656"/>
    <s v="FMA"/>
    <m/>
    <n v="3"/>
    <n v="0"/>
    <n v="-16777216"/>
    <s v="Missing"/>
    <s v="Missing"/>
  </r>
  <r>
    <x v="90"/>
    <x v="267"/>
    <x v="4"/>
    <x v="7"/>
    <x v="107"/>
    <s v="GU001 BLADDER"/>
    <s v=".Bladder"/>
    <x v="2"/>
    <s v="GU001 BLADDER.xml"/>
    <s v="Obturator"/>
    <s v="Active"/>
    <m/>
    <m/>
    <s v="Structure"/>
    <s v="cjos"/>
    <s v="Reviewed"/>
    <n v="16656"/>
    <s v="FMA"/>
    <m/>
    <n v="3"/>
    <n v="0"/>
    <n v="-16777216"/>
    <s v="Missing"/>
    <s v="Missing"/>
  </r>
  <r>
    <x v="91"/>
    <x v="268"/>
    <x v="4"/>
    <x v="7"/>
    <x v="108"/>
    <s v="Abdomen Nodes"/>
    <s v=".All"/>
    <x v="7"/>
    <s v="Abdomen_nodes.xml"/>
    <s v="Pyloric lymph nodes"/>
    <s v="Active"/>
    <s v="Nodes of the abdomen"/>
    <m/>
    <s v="Structure"/>
    <s v="gsal"/>
    <s v="Reviewed"/>
    <n v="71790"/>
    <s v="FMA"/>
    <m/>
    <n v="3"/>
    <n v="0"/>
    <n v="-16777216"/>
    <s v="Missing"/>
    <s v="Missing"/>
  </r>
  <r>
    <x v="92"/>
    <x v="269"/>
    <x v="4"/>
    <x v="7"/>
    <x v="109"/>
    <s v="Pelvis Nodes"/>
    <s v=".All"/>
    <x v="7"/>
    <s v="Pelvis_Nodes.xml"/>
    <s v="Sacral Nodes"/>
    <s v="Active"/>
    <s v="Nodes of the Pelvis"/>
    <m/>
    <s v="Structure"/>
    <s v="gsal"/>
    <s v="Reviewed"/>
    <n v="234280"/>
    <s v="FMA"/>
    <m/>
    <n v="3"/>
    <n v="0"/>
    <n v="-16777216"/>
    <s v="Missing"/>
    <s v="Missing"/>
  </r>
  <r>
    <x v="93"/>
    <x v="270"/>
    <x v="4"/>
    <x v="7"/>
    <x v="110"/>
    <s v="Abdomen Nodes"/>
    <s v=".All"/>
    <x v="7"/>
    <s v="Abdomen_nodes.xml"/>
    <s v="Splenic lymph nodes"/>
    <s v="Active"/>
    <s v="Nodes of the abdomen"/>
    <m/>
    <s v="Structure"/>
    <s v="gsal"/>
    <s v="Reviewed"/>
    <n v="71796"/>
    <s v="FMA"/>
    <m/>
    <n v="3"/>
    <n v="0"/>
    <n v="-16777216"/>
    <s v="Missing"/>
    <s v="Missing"/>
  </r>
  <r>
    <x v="94"/>
    <x v="271"/>
    <x v="4"/>
    <x v="7"/>
    <x v="111"/>
    <s v="Abdomen Nodes"/>
    <s v=".All"/>
    <x v="7"/>
    <s v="Abdomen_nodes.xml"/>
    <s v="Subpyloric lymph nodes"/>
    <s v="Active"/>
    <s v="Nodes of the abdomen"/>
    <m/>
    <s v="Structure"/>
    <s v="gsal"/>
    <s v="Reviewed"/>
    <n v="66184"/>
    <s v="FMA"/>
    <m/>
    <n v="3"/>
    <n v="0"/>
    <n v="-16777216"/>
    <s v="Missing"/>
    <s v="Missing"/>
  </r>
  <r>
    <x v="94"/>
    <x v="272"/>
    <x v="4"/>
    <x v="7"/>
    <x v="111"/>
    <s v="GA1_TOPGEAR_TROG"/>
    <s v=".Abdomen"/>
    <x v="2"/>
    <s v="GA1_TOPGEAR_TROG.xml"/>
    <s v="Infrapyloric LN"/>
    <s v="Active"/>
    <m/>
    <s v="resectable gastric cancer"/>
    <s v="Structure"/>
    <s v="cjos"/>
    <s v="Reviewed"/>
    <n v="66184"/>
    <s v="FMA"/>
    <m/>
    <n v="3"/>
    <n v="0"/>
    <n v="-16777216"/>
    <s v="Missing"/>
    <s v="Missing"/>
  </r>
  <r>
    <x v="95"/>
    <x v="273"/>
    <x v="4"/>
    <x v="7"/>
    <x v="112"/>
    <s v="Breast"/>
    <s v=".Breast"/>
    <x v="1"/>
    <s v="BreastTemplate.xml"/>
    <s v="Level I axillary lymph nodes"/>
    <s v="Active"/>
    <s v="Breast"/>
    <m/>
    <s v="Structure"/>
    <s v="gsal"/>
    <s v="Reviewed"/>
    <n v="14194"/>
    <s v="FMA"/>
    <m/>
    <n v="3"/>
    <n v="0"/>
    <n v="-16777216"/>
    <s v="Missing"/>
    <s v="Missing"/>
  </r>
  <r>
    <x v="96"/>
    <x v="274"/>
    <x v="4"/>
    <x v="7"/>
    <x v="113"/>
    <s v="Breast"/>
    <s v=".Breast"/>
    <x v="1"/>
    <s v="BreastTemplate.xml"/>
    <s v="Internal mammary nodes"/>
    <s v="Active"/>
    <s v="Breast"/>
    <m/>
    <s v="Structure"/>
    <s v="gsal"/>
    <s v="Reviewed"/>
    <n v="235068"/>
    <s v="FMA"/>
    <m/>
    <n v="3"/>
    <n v="0"/>
    <n v="-16777216"/>
    <s v="Missing"/>
    <s v="Missing"/>
  </r>
  <r>
    <x v="97"/>
    <x v="275"/>
    <x v="4"/>
    <x v="7"/>
    <x v="114"/>
    <s v="Breast"/>
    <s v=".Breast"/>
    <x v="1"/>
    <s v="BreastTemplate.xml"/>
    <s v="Supraclavicular lymph nodes"/>
    <s v="Active"/>
    <s v="Breast"/>
    <m/>
    <s v="Structure"/>
    <s v="gsal"/>
    <s v="Reviewed"/>
    <n v="14192"/>
    <s v="FMA"/>
    <m/>
    <n v="3"/>
    <n v="0"/>
    <n v="-16777216"/>
    <s v="Missing"/>
    <s v="Missing"/>
  </r>
  <r>
    <x v="98"/>
    <x v="276"/>
    <x v="2"/>
    <x v="3"/>
    <x v="115"/>
    <s v="VMAT ANUS"/>
    <s v=".Anus"/>
    <x v="1"/>
    <s v="VMAT_ANUS.xml"/>
    <s v="Body contour excluding bellyboard"/>
    <s v="Active"/>
    <s v="Anus"/>
    <m/>
    <s v="Structure"/>
    <s v="gsal"/>
    <s v="Reviewed"/>
    <s v="NormalTissue"/>
    <s v="99VMS_STRUCTCODE"/>
    <m/>
    <n v="3"/>
    <n v="0"/>
    <n v="-16777216"/>
    <s v="Missing"/>
    <s v="Missing"/>
  </r>
  <r>
    <x v="98"/>
    <x v="277"/>
    <x v="2"/>
    <x v="3"/>
    <x v="115"/>
    <s v="Lung SBRT"/>
    <s v=".Lung"/>
    <x v="1"/>
    <s v="Lung SBRT.xml"/>
    <s v="Body excluding PTV+20"/>
    <s v="Active"/>
    <s v="Lung SBRT all prescriptions"/>
    <m/>
    <s v="Structure"/>
    <s v="gsal"/>
    <s v="Reviewed"/>
    <s v="NormalTissue"/>
    <s v="99VMS_STRUCTCODE"/>
    <m/>
    <n v="3"/>
    <n v="0"/>
    <n v="-16777216"/>
    <s v="Missing"/>
    <s v="Missing"/>
  </r>
  <r>
    <x v="98"/>
    <x v="278"/>
    <x v="2"/>
    <x v="3"/>
    <x v="115"/>
    <s v="PMH PET BOOST"/>
    <s v=".Lung"/>
    <x v="1"/>
    <s v="PET BOOST.xml"/>
    <s v="Body excluding PTV+10"/>
    <s v="Active"/>
    <s v="PMH PET BOOST Study"/>
    <m/>
    <s v="Structure"/>
    <s v="aker"/>
    <s v="Reviewed"/>
    <s v="NormalTissue"/>
    <s v="99VMS_STRUCTCODE"/>
    <m/>
    <n v="3"/>
    <n v="0"/>
    <n v="-16777216"/>
    <s v="Missing"/>
    <s v="Missing"/>
  </r>
  <r>
    <x v="98"/>
    <x v="279"/>
    <x v="2"/>
    <x v="3"/>
    <x v="115"/>
    <s v="Control"/>
    <s v=".All"/>
    <x v="3"/>
    <s v="Control_Template.xml"/>
    <m/>
    <s v="Active"/>
    <s v="Avoidance and Reference Structures"/>
    <m/>
    <s v="Structure"/>
    <s v="gsal"/>
    <s v="Reviewed"/>
    <s v="NormalTissue"/>
    <s v="99VMS_STRUCTCODE"/>
    <m/>
    <n v="3"/>
    <n v="0"/>
    <n v="-16777216"/>
    <s v="Missing"/>
    <s v="Missing"/>
  </r>
  <r>
    <x v="98"/>
    <x v="277"/>
    <x v="2"/>
    <x v="3"/>
    <x v="115"/>
    <s v="SBRT Control"/>
    <s v=".All"/>
    <x v="3"/>
    <s v="SBRT Control Template.xml"/>
    <s v="Body excluding PTV+20"/>
    <s v="Active"/>
    <s v="Control Structures for Lung SBRT"/>
    <m/>
    <s v="Structure"/>
    <s v="gsal"/>
    <s v="Reviewed"/>
    <s v="NormalTissue"/>
    <s v="99VMS_STRUCTCODE"/>
    <m/>
    <n v="3"/>
    <n v="0"/>
    <n v="-16777216"/>
    <s v="Missing"/>
    <s v="Missing"/>
  </r>
  <r>
    <x v="98"/>
    <x v="280"/>
    <x v="2"/>
    <x v="3"/>
    <x v="115"/>
    <s v="LUNG - LUSTRE"/>
    <s v=".Lung"/>
    <x v="2"/>
    <s v="LUNG - LUSTRE.xml"/>
    <s v="Body_(PTV+2CM)"/>
    <s v="Active"/>
    <s v="Strucutres for LUSTRE - OCOG protocol for LUNG SABR (48Gy/4, 60Gy/8) and Non-SABR (60Gy/15)"/>
    <m/>
    <s v="Structure"/>
    <s v="cjos"/>
    <s v="Reviewed"/>
    <s v="NormalTissue"/>
    <s v="99VMS_STRUCTCODE"/>
    <m/>
    <n v="3"/>
    <n v="0"/>
    <n v="-16777216"/>
    <s v="Missing"/>
    <s v="Missing"/>
  </r>
  <r>
    <x v="98"/>
    <x v="281"/>
    <x v="2"/>
    <x v="3"/>
    <x v="115"/>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NormalTissue"/>
    <s v="99VMS_STRUCTCODE"/>
    <m/>
    <n v="3"/>
    <n v="0"/>
    <n v="-16777216"/>
    <s v="Missing"/>
    <s v="Missing"/>
  </r>
  <r>
    <x v="99"/>
    <x v="282"/>
    <x v="2"/>
    <x v="3"/>
    <x v="116"/>
    <s v="Booleans"/>
    <s v=".All"/>
    <x v="3"/>
    <s v="Boolean Template.xml"/>
    <s v="Body sub PTVs"/>
    <s v="Active"/>
    <s v="Specialty volumes formed by Boolean operations"/>
    <m/>
    <s v="Structure"/>
    <s v="gsal"/>
    <s v="Reviewed"/>
    <s v="body-ptvs"/>
    <s v="99VMS_STRUCTCODE"/>
    <m/>
    <n v="3"/>
    <n v="0"/>
    <n v="-16777216"/>
    <s v="Missing"/>
    <s v="Missing"/>
  </r>
  <r>
    <x v="100"/>
    <x v="283"/>
    <x v="2"/>
    <x v="3"/>
    <x v="25"/>
    <s v="CNS"/>
    <s v=".CNS"/>
    <x v="4"/>
    <s v="CNS_Template.xml"/>
    <s v="Optic Nerve PRV 5mm"/>
    <s v="Active"/>
    <s v="CNS"/>
    <m/>
    <s v="Structure"/>
    <s v="gsal"/>
    <s v="Reviewed"/>
    <s v="PRV"/>
    <s v="99VMS_STRUCTCODE"/>
    <m/>
    <n v="3"/>
    <n v="0"/>
    <n v="-16777216"/>
    <s v="Missing"/>
    <s v="Missing"/>
  </r>
  <r>
    <x v="100"/>
    <x v="283"/>
    <x v="2"/>
    <x v="3"/>
    <x v="25"/>
    <s v="FSRT"/>
    <s v=".CNS"/>
    <x v="1"/>
    <s v="FSRT_Template.xml"/>
    <s v="Optic Nerve PRV 5mm"/>
    <s v="Active"/>
    <m/>
    <m/>
    <s v="Structure"/>
    <s v="gsal"/>
    <s v="Reviewed"/>
    <s v="PRV"/>
    <s v="99VMS_STRUCTCODE"/>
    <m/>
    <n v="3"/>
    <n v="0"/>
    <n v="-16777216"/>
    <s v="Missing"/>
    <s v="Missing"/>
  </r>
  <r>
    <x v="100"/>
    <x v="283"/>
    <x v="2"/>
    <x v="3"/>
    <x v="25"/>
    <s v="H&amp;N 60/30"/>
    <s v=".Head and Neck"/>
    <x v="1"/>
    <s v="HN_60in30.xml"/>
    <s v="Optic Nerve PRV 5mm"/>
    <s v="Active"/>
    <s v="Head and Neck VMAT 60 Gy in 30 Fractions"/>
    <m/>
    <s v="Structure"/>
    <s v="gsal"/>
    <s v="Reviewed"/>
    <s v="PRV"/>
    <s v="99VMS_STRUCTCODE"/>
    <m/>
    <n v="3"/>
    <n v="0"/>
    <n v="-16777216"/>
    <s v="Missing"/>
    <s v="Missing"/>
  </r>
  <r>
    <x v="100"/>
    <x v="283"/>
    <x v="2"/>
    <x v="3"/>
    <x v="25"/>
    <s v="H&amp;N 66/33"/>
    <s v=".Head and Neck"/>
    <x v="1"/>
    <s v="HN_66in33.xml"/>
    <s v="Optic Nerve PRV 5mm"/>
    <s v="Active"/>
    <s v="Head and Neck VMAT 66 Gy in 33 Fractions"/>
    <m/>
    <s v="Structure"/>
    <s v="gsal"/>
    <s v="Reviewed"/>
    <s v="PRV"/>
    <s v="99VMS_STRUCTCODE"/>
    <m/>
    <n v="3"/>
    <n v="0"/>
    <n v="-16777216"/>
    <s v="Missing"/>
    <s v="Missing"/>
  </r>
  <r>
    <x v="100"/>
    <x v="283"/>
    <x v="2"/>
    <x v="3"/>
    <x v="25"/>
    <s v="H&amp;N 70/35"/>
    <s v=".Head and Neck"/>
    <x v="1"/>
    <s v="HN_70in35.xml"/>
    <s v="Optic Nerve PRV 5mm"/>
    <s v="Active"/>
    <s v="Head and Neck VMAT 70 Gy in 35 Fractions"/>
    <m/>
    <s v="Structure"/>
    <s v="gsal"/>
    <s v="Reviewed"/>
    <s v="PRV"/>
    <s v="99VMS_STRUCTCODE"/>
    <m/>
    <n v="3"/>
    <n v="0"/>
    <n v="-16777216"/>
    <s v="Missing"/>
    <s v="Missing"/>
  </r>
  <r>
    <x v="100"/>
    <x v="283"/>
    <x v="2"/>
    <x v="3"/>
    <x v="25"/>
    <s v="H&amp;N VMAT"/>
    <s v=".Head and Neck"/>
    <x v="1"/>
    <s v="HN_VMAT.xml"/>
    <s v="Optic Nerve PRV 5mm"/>
    <s v="Active"/>
    <s v="Head and Neck VMAT Unspecified Dose"/>
    <m/>
    <s v="Structure"/>
    <s v="gsal"/>
    <s v="Reviewed"/>
    <s v="PRV"/>
    <s v="99VMS_STRUCTCODE"/>
    <m/>
    <n v="3"/>
    <n v="0"/>
    <n v="-16777216"/>
    <s v="Missing"/>
    <s v="Missing"/>
  </r>
  <r>
    <x v="100"/>
    <x v="284"/>
    <x v="2"/>
    <x v="3"/>
    <x v="25"/>
    <s v="CC003_PCI Brain"/>
    <s v=".CNS"/>
    <x v="2"/>
    <s v="CC003_PCI Brain.xml"/>
    <m/>
    <s v="Active"/>
    <s v="NRG-CC003:  RANDOMIZED PHASE II/III TRIAL OF PROPHYLACTIC CRANIAL IRRADIATION WITH OR WITHOUT HIPPOCAMPAL AVOIDANCE FOR SMALL CELL LUNG CANCER"/>
    <s v="SCLC PCI Brain"/>
    <s v="Structure"/>
    <s v="cjos"/>
    <s v="Reviewed"/>
    <s v="PRV"/>
    <s v="99VMS_STRUCTCODE"/>
    <m/>
    <n v="3"/>
    <n v="0"/>
    <n v="-16777216"/>
    <s v="Missing"/>
    <s v="Missing"/>
  </r>
  <r>
    <x v="100"/>
    <x v="285"/>
    <x v="2"/>
    <x v="3"/>
    <x v="25"/>
    <s v="CE8-Brain"/>
    <s v=".CNS"/>
    <x v="2"/>
    <s v="CE8-Brain.xml"/>
    <s v="Optic Nerve Left PRV 3mm"/>
    <s v="Active"/>
    <s v="Structures fo CE8-Brain"/>
    <m/>
    <s v="Structure"/>
    <s v="cjos"/>
    <s v="Reviewed"/>
    <s v="PRV"/>
    <s v="99VMS_STRUCTCODE"/>
    <m/>
    <n v="3"/>
    <n v="0"/>
    <n v="-16777216"/>
    <s v="Missing"/>
    <s v="Missing"/>
  </r>
  <r>
    <x v="100"/>
    <x v="286"/>
    <x v="2"/>
    <x v="3"/>
    <x v="25"/>
    <s v="CE8-Brain"/>
    <s v=".CNS"/>
    <x v="2"/>
    <s v="CE8-Brain.xml"/>
    <s v="Optic Nerve Right PRV 3mm"/>
    <s v="Active"/>
    <s v="Structures fo CE8-Brain"/>
    <m/>
    <s v="Structure"/>
    <s v="cjos"/>
    <s v="Reviewed"/>
    <s v="PRV"/>
    <s v="99VMS_STRUCTCODE"/>
    <m/>
    <n v="3"/>
    <n v="0"/>
    <n v="-16777216"/>
    <s v="Missing"/>
    <s v="Missing"/>
  </r>
  <r>
    <x v="101"/>
    <x v="287"/>
    <x v="2"/>
    <x v="3"/>
    <x v="117"/>
    <s v="CNS"/>
    <s v=".CNS"/>
    <x v="4"/>
    <s v="CNS_Template.xml"/>
    <s v="Optic Chiasm for Optimizer"/>
    <s v="Active"/>
    <s v="CNS"/>
    <m/>
    <s v="Structure"/>
    <s v="gsal"/>
    <s v="Reviewed"/>
    <n v="62045"/>
    <s v="FMA"/>
    <m/>
    <n v="3"/>
    <n v="1"/>
    <n v="-16777216"/>
    <s v="Missing"/>
    <s v="Missing"/>
  </r>
  <r>
    <x v="101"/>
    <x v="288"/>
    <x v="0"/>
    <x v="0"/>
    <x v="117"/>
    <s v="CNS"/>
    <s v=".CNS"/>
    <x v="4"/>
    <s v="CNS_Template.xml"/>
    <s v="Optic Chiasm"/>
    <s v="Active"/>
    <s v="CNS"/>
    <m/>
    <s v="Structure"/>
    <s v="gsal"/>
    <s v="Reviewed"/>
    <n v="62045"/>
    <s v="FMA"/>
    <m/>
    <n v="3"/>
    <n v="0"/>
    <n v="-16777216"/>
    <s v="Missing"/>
    <s v="Missing"/>
  </r>
  <r>
    <x v="101"/>
    <x v="288"/>
    <x v="0"/>
    <x v="0"/>
    <x v="117"/>
    <s v="Brain Anatomy"/>
    <s v=".CNS"/>
    <x v="0"/>
    <s v="Brain_Anatomy.xml"/>
    <s v="Optic Chiasm"/>
    <s v="Active"/>
    <s v="Organs of the brain"/>
    <m/>
    <s v="Structure"/>
    <s v="gsal"/>
    <s v="Reviewed"/>
    <n v="62045"/>
    <s v="FMA"/>
    <m/>
    <n v="3"/>
    <n v="0"/>
    <n v="-16777216"/>
    <s v="Missing"/>
    <s v="Missing"/>
  </r>
  <r>
    <x v="101"/>
    <x v="288"/>
    <x v="0"/>
    <x v="0"/>
    <x v="117"/>
    <s v="FSRT"/>
    <s v=".CNS"/>
    <x v="1"/>
    <s v="FSRT_Template.xml"/>
    <s v="Optic Chiasm"/>
    <s v="Active"/>
    <m/>
    <m/>
    <s v="Structure"/>
    <s v="gsal"/>
    <s v="Reviewed"/>
    <n v="62045"/>
    <s v="FMA"/>
    <m/>
    <n v="3"/>
    <n v="0"/>
    <n v="-16777216"/>
    <s v="Missing"/>
    <s v="Missing"/>
  </r>
  <r>
    <x v="101"/>
    <x v="288"/>
    <x v="0"/>
    <x v="0"/>
    <x v="117"/>
    <s v="H&amp;N 60/30"/>
    <s v=".Head and Neck"/>
    <x v="1"/>
    <s v="HN_60in30.xml"/>
    <s v="Optic Chiasm"/>
    <s v="Active"/>
    <s v="Head and Neck VMAT 60 Gy in 30 Fractions"/>
    <m/>
    <s v="Structure"/>
    <s v="gsal"/>
    <s v="Reviewed"/>
    <n v="62045"/>
    <s v="FMA"/>
    <m/>
    <n v="3"/>
    <n v="0"/>
    <n v="-16777216"/>
    <s v="Missing"/>
    <s v="Missing"/>
  </r>
  <r>
    <x v="101"/>
    <x v="288"/>
    <x v="0"/>
    <x v="0"/>
    <x v="117"/>
    <s v="H&amp;N 66/33"/>
    <s v=".Head and Neck"/>
    <x v="1"/>
    <s v="HN_66in33.xml"/>
    <s v="Optic Chiasm"/>
    <s v="Active"/>
    <s v="Head and Neck VMAT 66 Gy in 33 Fractions"/>
    <m/>
    <s v="Structure"/>
    <s v="gsal"/>
    <s v="Reviewed"/>
    <n v="62045"/>
    <s v="FMA"/>
    <m/>
    <n v="3"/>
    <n v="0"/>
    <n v="-16777216"/>
    <s v="Missing"/>
    <s v="Missing"/>
  </r>
  <r>
    <x v="101"/>
    <x v="288"/>
    <x v="0"/>
    <x v="0"/>
    <x v="117"/>
    <s v="H&amp;N 70/35"/>
    <s v=".Head and Neck"/>
    <x v="1"/>
    <s v="HN_70in35.xml"/>
    <s v="Optic Chiasm"/>
    <s v="Active"/>
    <s v="Head and Neck VMAT 70 Gy in 35 Fractions"/>
    <m/>
    <s v="Structure"/>
    <s v="gsal"/>
    <s v="Reviewed"/>
    <n v="62045"/>
    <s v="FMA"/>
    <m/>
    <n v="3"/>
    <n v="0"/>
    <n v="-16777216"/>
    <s v="Missing"/>
    <s v="Missing"/>
  </r>
  <r>
    <x v="101"/>
    <x v="288"/>
    <x v="0"/>
    <x v="0"/>
    <x v="117"/>
    <s v="H&amp;N VMAT"/>
    <s v=".Head and Neck"/>
    <x v="1"/>
    <s v="HN_VMAT.xml"/>
    <s v="Optic Chiasm"/>
    <s v="Active"/>
    <s v="Head and Neck VMAT Unspecified Dose"/>
    <m/>
    <s v="Structure"/>
    <s v="gsal"/>
    <s v="Reviewed"/>
    <n v="62045"/>
    <s v="FMA"/>
    <m/>
    <n v="3"/>
    <n v="0"/>
    <n v="-16777216"/>
    <s v="Missing"/>
    <s v="Missing"/>
  </r>
  <r>
    <x v="101"/>
    <x v="288"/>
    <x v="0"/>
    <x v="0"/>
    <x v="117"/>
    <s v="CC003_PCI Brain"/>
    <s v=".CNS"/>
    <x v="2"/>
    <s v="CC003_PCI Brain.xml"/>
    <s v="OpticChiasm"/>
    <s v="Active"/>
    <s v="NRG-CC003:  RANDOMIZED PHASE II/III TRIAL OF PROPHYLACTIC CRANIAL IRRADIATION WITH OR WITHOUT HIPPOCAMPAL AVOIDANCE FOR SMALL CELL LUNG CANCER"/>
    <s v="SCLC PCI Brain"/>
    <s v="Structure"/>
    <s v="cjos"/>
    <s v="Reviewed"/>
    <n v="62045"/>
    <s v="FMA"/>
    <m/>
    <n v="3"/>
    <n v="0"/>
    <n v="-16777216"/>
    <s v="Missing"/>
    <s v="Missing"/>
  </r>
  <r>
    <x v="101"/>
    <x v="289"/>
    <x v="0"/>
    <x v="0"/>
    <x v="117"/>
    <s v="CE8-Brain"/>
    <s v=".CNS"/>
    <x v="2"/>
    <s v="CE8-Brain.xml"/>
    <s v="Optic Chiasm"/>
    <s v="Active"/>
    <s v="Structures fo CE8-Brain"/>
    <m/>
    <s v="Structure"/>
    <s v="cjos"/>
    <s v="Reviewed"/>
    <n v="62045"/>
    <s v="FMA"/>
    <m/>
    <n v="3"/>
    <n v="0"/>
    <n v="-16777216"/>
    <s v="Missing"/>
    <s v="Missing"/>
  </r>
  <r>
    <x v="101"/>
    <x v="289"/>
    <x v="0"/>
    <x v="0"/>
    <x v="117"/>
    <s v="HN002_H+N"/>
    <s v="OROP - oropharynx"/>
    <x v="2"/>
    <s v="HN002_HN.xml"/>
    <s v="Optic Chiasm"/>
    <s v="Active"/>
    <s v="Structure nomenclatures as required in NRG HN002 Clinical Trial for patients with p16 positive advanced oropharyngeal cancer. (Some of the contours are mainly for CCSEO dosimetry purposes and not required by the trial)"/>
    <m/>
    <s v="Structure"/>
    <s v="cjos"/>
    <s v="Reviewed"/>
    <n v="62045"/>
    <s v="FMA"/>
    <m/>
    <n v="3"/>
    <n v="0"/>
    <n v="-16777216"/>
    <s v="Missing"/>
    <s v="Missing"/>
  </r>
  <r>
    <x v="102"/>
    <x v="290"/>
    <x v="0"/>
    <x v="0"/>
    <x v="118"/>
    <s v="CNS"/>
    <s v=".CNS"/>
    <x v="4"/>
    <s v="CNS_Template.xml"/>
    <s v="Optic Nerve Left"/>
    <s v="Active"/>
    <s v="CNS"/>
    <m/>
    <s v="Structure"/>
    <s v="gsal"/>
    <s v="Reviewed"/>
    <n v="50878"/>
    <s v="FMA"/>
    <m/>
    <n v="3"/>
    <n v="0"/>
    <n v="-16777216"/>
    <s v="Missing"/>
    <s v="Missing"/>
  </r>
  <r>
    <x v="102"/>
    <x v="290"/>
    <x v="0"/>
    <x v="0"/>
    <x v="118"/>
    <s v="Brain Anatomy"/>
    <s v=".CNS"/>
    <x v="0"/>
    <s v="Brain_Anatomy.xml"/>
    <s v="Optic Nerve Left"/>
    <s v="Active"/>
    <s v="Organs of the brain"/>
    <m/>
    <s v="Structure"/>
    <s v="gsal"/>
    <s v="Reviewed"/>
    <n v="50878"/>
    <s v="FMA"/>
    <m/>
    <n v="3"/>
    <n v="0"/>
    <n v="-16777216"/>
    <s v="Missing"/>
    <s v="Missing"/>
  </r>
  <r>
    <x v="102"/>
    <x v="290"/>
    <x v="0"/>
    <x v="0"/>
    <x v="118"/>
    <s v="FSRT"/>
    <s v=".CNS"/>
    <x v="1"/>
    <s v="FSRT_Template.xml"/>
    <s v="Optic Nerve Left"/>
    <s v="Active"/>
    <m/>
    <m/>
    <s v="Structure"/>
    <s v="gsal"/>
    <s v="Reviewed"/>
    <n v="50878"/>
    <s v="FMA"/>
    <m/>
    <n v="3"/>
    <n v="0"/>
    <n v="-16777216"/>
    <s v="Missing"/>
    <s v="Missing"/>
  </r>
  <r>
    <x v="102"/>
    <x v="290"/>
    <x v="0"/>
    <x v="0"/>
    <x v="118"/>
    <s v="H&amp;N 60/30"/>
    <s v=".Head and Neck"/>
    <x v="1"/>
    <s v="HN_60in30.xml"/>
    <s v="Optic Nerve Left"/>
    <s v="Active"/>
    <s v="Head and Neck VMAT 60 Gy in 30 Fractions"/>
    <m/>
    <s v="Structure"/>
    <s v="gsal"/>
    <s v="Reviewed"/>
    <n v="50878"/>
    <s v="FMA"/>
    <m/>
    <n v="3"/>
    <n v="0"/>
    <n v="-16777216"/>
    <s v="Missing"/>
    <s v="Missing"/>
  </r>
  <r>
    <x v="102"/>
    <x v="290"/>
    <x v="0"/>
    <x v="0"/>
    <x v="118"/>
    <s v="H&amp;N 66/33"/>
    <s v=".Head and Neck"/>
    <x v="1"/>
    <s v="HN_66in33.xml"/>
    <s v="Optic Nerve Left"/>
    <s v="Active"/>
    <s v="Head and Neck VMAT 66 Gy in 33 Fractions"/>
    <m/>
    <s v="Structure"/>
    <s v="gsal"/>
    <s v="Reviewed"/>
    <n v="50878"/>
    <s v="FMA"/>
    <m/>
    <n v="3"/>
    <n v="0"/>
    <n v="-16777216"/>
    <s v="Missing"/>
    <s v="Missing"/>
  </r>
  <r>
    <x v="102"/>
    <x v="290"/>
    <x v="0"/>
    <x v="0"/>
    <x v="118"/>
    <s v="H&amp;N 70/35"/>
    <s v=".Head and Neck"/>
    <x v="1"/>
    <s v="HN_70in35.xml"/>
    <s v="Optic Nerve Left"/>
    <s v="Active"/>
    <s v="Head and Neck VMAT 70 Gy in 35 Fractions"/>
    <m/>
    <s v="Structure"/>
    <s v="gsal"/>
    <s v="Reviewed"/>
    <n v="50878"/>
    <s v="FMA"/>
    <m/>
    <n v="3"/>
    <n v="0"/>
    <n v="-16777216"/>
    <s v="Missing"/>
    <s v="Missing"/>
  </r>
  <r>
    <x v="102"/>
    <x v="290"/>
    <x v="0"/>
    <x v="0"/>
    <x v="118"/>
    <s v="H&amp;N VMAT"/>
    <s v=".Head and Neck"/>
    <x v="1"/>
    <s v="HN_VMAT.xml"/>
    <s v="Optic Nerve Left"/>
    <s v="Active"/>
    <s v="Head and Neck VMAT Unspecified Dose"/>
    <m/>
    <s v="Structure"/>
    <s v="gsal"/>
    <s v="Reviewed"/>
    <n v="50878"/>
    <s v="FMA"/>
    <m/>
    <n v="3"/>
    <n v="0"/>
    <n v="-16777216"/>
    <s v="Missing"/>
    <s v="Missing"/>
  </r>
  <r>
    <x v="102"/>
    <x v="291"/>
    <x v="0"/>
    <x v="0"/>
    <x v="118"/>
    <s v="CC003_PCI Brain"/>
    <s v=".CNS"/>
    <x v="2"/>
    <s v="CC003_PCI Brain.xml"/>
    <s v="OpticNerve_L"/>
    <s v="Active"/>
    <s v="NRG-CC003:  RANDOMIZED PHASE II/III TRIAL OF PROPHYLACTIC CRANIAL IRRADIATION WITH OR WITHOUT HIPPOCAMPAL AVOIDANCE FOR SMALL CELL LUNG CANCER"/>
    <s v="SCLC PCI Brain"/>
    <s v="Structure"/>
    <s v="cjos"/>
    <s v="Reviewed"/>
    <n v="50878"/>
    <s v="FMA"/>
    <m/>
    <n v="3"/>
    <n v="0"/>
    <n v="-16777216"/>
    <s v="Missing"/>
    <s v="Missing"/>
  </r>
  <r>
    <x v="102"/>
    <x v="291"/>
    <x v="0"/>
    <x v="0"/>
    <x v="118"/>
    <s v="CE8-Brain"/>
    <s v=".CNS"/>
    <x v="2"/>
    <s v="CE8-Brain.xml"/>
    <s v="Optic Nerve Left"/>
    <s v="Active"/>
    <s v="Structures fo CE8-Brain"/>
    <m/>
    <s v="Structure"/>
    <s v="cjos"/>
    <s v="Reviewed"/>
    <n v="50878"/>
    <s v="FMA"/>
    <m/>
    <n v="3"/>
    <n v="0"/>
    <n v="-16777216"/>
    <s v="Missing"/>
    <s v="Missing"/>
  </r>
  <r>
    <x v="102"/>
    <x v="291"/>
    <x v="0"/>
    <x v="0"/>
    <x v="118"/>
    <s v="HN002_H+N"/>
    <s v="OROP - oropharynx"/>
    <x v="2"/>
    <s v="HN002_HN.xml"/>
    <s v="Optic Nerve - left"/>
    <s v="Active"/>
    <s v="Structure nomenclatures as required in NRG HN002 Clinical Trial for patients with p16 positive advanced oropharyngeal cancer. (Some of the contours are mainly for CCSEO dosimetry purposes and not required by the trial)"/>
    <m/>
    <s v="Structure"/>
    <s v="cjos"/>
    <s v="Reviewed"/>
    <n v="50878"/>
    <s v="FMA"/>
    <m/>
    <n v="3"/>
    <n v="0"/>
    <n v="-16777216"/>
    <s v="Missing"/>
    <s v="Missing"/>
  </r>
  <r>
    <x v="103"/>
    <x v="292"/>
    <x v="0"/>
    <x v="0"/>
    <x v="119"/>
    <s v="CNS"/>
    <s v=".CNS"/>
    <x v="4"/>
    <s v="CNS_Template.xml"/>
    <s v="Optic Nerve Right"/>
    <s v="Active"/>
    <s v="CNS"/>
    <m/>
    <s v="Structure"/>
    <s v="gsal"/>
    <s v="Reviewed"/>
    <n v="50875"/>
    <s v="FMA"/>
    <m/>
    <n v="3"/>
    <n v="0"/>
    <n v="-16777216"/>
    <s v="Missing"/>
    <s v="Missing"/>
  </r>
  <r>
    <x v="103"/>
    <x v="292"/>
    <x v="0"/>
    <x v="0"/>
    <x v="119"/>
    <s v="Brain Anatomy"/>
    <s v=".CNS"/>
    <x v="0"/>
    <s v="Brain_Anatomy.xml"/>
    <s v="Optic Nerve Right"/>
    <s v="Active"/>
    <s v="Organs of the brain"/>
    <m/>
    <s v="Structure"/>
    <s v="gsal"/>
    <s v="Reviewed"/>
    <n v="50875"/>
    <s v="FMA"/>
    <m/>
    <n v="3"/>
    <n v="0"/>
    <n v="-16777216"/>
    <s v="Missing"/>
    <s v="Missing"/>
  </r>
  <r>
    <x v="103"/>
    <x v="292"/>
    <x v="0"/>
    <x v="0"/>
    <x v="119"/>
    <s v="FSRT"/>
    <s v=".CNS"/>
    <x v="1"/>
    <s v="FSRT_Template.xml"/>
    <s v="Optic Nerve Right"/>
    <s v="Active"/>
    <m/>
    <m/>
    <s v="Structure"/>
    <s v="gsal"/>
    <s v="Reviewed"/>
    <n v="50875"/>
    <s v="FMA"/>
    <m/>
    <n v="3"/>
    <n v="0"/>
    <n v="-16777216"/>
    <s v="Missing"/>
    <s v="Missing"/>
  </r>
  <r>
    <x v="103"/>
    <x v="292"/>
    <x v="0"/>
    <x v="0"/>
    <x v="119"/>
    <s v="H&amp;N 60/30"/>
    <s v=".Head and Neck"/>
    <x v="1"/>
    <s v="HN_60in30.xml"/>
    <s v="Optic Nerve Right"/>
    <s v="Active"/>
    <s v="Head and Neck VMAT 60 Gy in 30 Fractions"/>
    <m/>
    <s v="Structure"/>
    <s v="gsal"/>
    <s v="Reviewed"/>
    <n v="50875"/>
    <s v="FMA"/>
    <m/>
    <n v="3"/>
    <n v="0"/>
    <n v="-16777216"/>
    <s v="Missing"/>
    <s v="Missing"/>
  </r>
  <r>
    <x v="103"/>
    <x v="292"/>
    <x v="0"/>
    <x v="0"/>
    <x v="119"/>
    <s v="H&amp;N 66/33"/>
    <s v=".Head and Neck"/>
    <x v="1"/>
    <s v="HN_66in33.xml"/>
    <s v="Optic Nerve Right"/>
    <s v="Active"/>
    <s v="Head and Neck VMAT 66 Gy in 33 Fractions"/>
    <m/>
    <s v="Structure"/>
    <s v="gsal"/>
    <s v="Reviewed"/>
    <n v="50875"/>
    <s v="FMA"/>
    <m/>
    <n v="3"/>
    <n v="0"/>
    <n v="-16777216"/>
    <s v="Missing"/>
    <s v="Missing"/>
  </r>
  <r>
    <x v="103"/>
    <x v="292"/>
    <x v="0"/>
    <x v="0"/>
    <x v="119"/>
    <s v="H&amp;N 70/35"/>
    <s v=".Head and Neck"/>
    <x v="1"/>
    <s v="HN_70in35.xml"/>
    <s v="Optic Nerve Right"/>
    <s v="Active"/>
    <s v="Head and Neck VMAT 70 Gy in 35 Fractions"/>
    <m/>
    <s v="Structure"/>
    <s v="gsal"/>
    <s v="Reviewed"/>
    <n v="50875"/>
    <s v="FMA"/>
    <m/>
    <n v="3"/>
    <n v="0"/>
    <n v="-16777216"/>
    <s v="Missing"/>
    <s v="Missing"/>
  </r>
  <r>
    <x v="103"/>
    <x v="292"/>
    <x v="0"/>
    <x v="0"/>
    <x v="119"/>
    <s v="H&amp;N VMAT"/>
    <s v=".Head and Neck"/>
    <x v="1"/>
    <s v="HN_VMAT.xml"/>
    <s v="Optic Nerve Right"/>
    <s v="Active"/>
    <s v="Head and Neck VMAT Unspecified Dose"/>
    <m/>
    <s v="Structure"/>
    <s v="gsal"/>
    <s v="Reviewed"/>
    <n v="50875"/>
    <s v="FMA"/>
    <m/>
    <n v="3"/>
    <n v="0"/>
    <n v="-16777216"/>
    <s v="Missing"/>
    <s v="Missing"/>
  </r>
  <r>
    <x v="103"/>
    <x v="293"/>
    <x v="0"/>
    <x v="0"/>
    <x v="119"/>
    <s v="CC003_PCI Brain"/>
    <s v=".CNS"/>
    <x v="2"/>
    <s v="CC003_PCI Brain.xml"/>
    <s v="OpticNerve_R"/>
    <s v="Active"/>
    <s v="NRG-CC003:  RANDOMIZED PHASE II/III TRIAL OF PROPHYLACTIC CRANIAL IRRADIATION WITH OR WITHOUT HIPPOCAMPAL AVOIDANCE FOR SMALL CELL LUNG CANCER"/>
    <s v="SCLC PCI Brain"/>
    <s v="Structure"/>
    <s v="cjos"/>
    <s v="Reviewed"/>
    <n v="50875"/>
    <s v="FMA"/>
    <m/>
    <n v="3"/>
    <n v="0"/>
    <n v="-16777216"/>
    <s v="Missing"/>
    <s v="Missing"/>
  </r>
  <r>
    <x v="103"/>
    <x v="293"/>
    <x v="0"/>
    <x v="0"/>
    <x v="119"/>
    <s v="CE8-Brain"/>
    <s v=".CNS"/>
    <x v="2"/>
    <s v="CE8-Brain.xml"/>
    <s v="Optic Nerve Right"/>
    <s v="Active"/>
    <s v="Structures fo CE8-Brain"/>
    <m/>
    <s v="Structure"/>
    <s v="cjos"/>
    <s v="Reviewed"/>
    <n v="50875"/>
    <s v="FMA"/>
    <m/>
    <n v="3"/>
    <n v="0"/>
    <n v="-16777216"/>
    <s v="Missing"/>
    <s v="Missing"/>
  </r>
  <r>
    <x v="103"/>
    <x v="293"/>
    <x v="0"/>
    <x v="0"/>
    <x v="119"/>
    <s v="HN002_H+N"/>
    <s v="OROP - oropharynx"/>
    <x v="2"/>
    <s v="HN002_HN.xml"/>
    <s v="Optic Nerve - right"/>
    <s v="Active"/>
    <s v="Structure nomenclatures as required in NRG HN002 Clinical Trial for patients with p16 positive advanced oropharyngeal cancer. (Some of the contours are mainly for CCSEO dosimetry purposes and not required by the trial)"/>
    <m/>
    <s v="Structure"/>
    <s v="cjos"/>
    <s v="Reviewed"/>
    <n v="50875"/>
    <s v="FMA"/>
    <m/>
    <n v="3"/>
    <n v="0"/>
    <n v="-16777216"/>
    <s v="Missing"/>
    <s v="Missing"/>
  </r>
  <r>
    <x v="104"/>
    <x v="294"/>
    <x v="0"/>
    <x v="0"/>
    <x v="120"/>
    <s v="H&amp;N Anatomy"/>
    <s v=".Head and Neck"/>
    <x v="0"/>
    <s v="HN_Anatomy.xml"/>
    <s v="Oral Cavity"/>
    <s v="Active"/>
    <s v="Organs of the head and neck"/>
    <m/>
    <s v="Structure"/>
    <s v="gsal"/>
    <s v="Reviewed"/>
    <n v="20292"/>
    <s v="FMA"/>
    <m/>
    <n v="3"/>
    <n v="0"/>
    <n v="-16777216"/>
    <s v="Missing"/>
    <s v="Missing"/>
  </r>
  <r>
    <x v="104"/>
    <x v="295"/>
    <x v="0"/>
    <x v="0"/>
    <x v="120"/>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20292"/>
    <s v="FMA"/>
    <m/>
    <n v="3"/>
    <n v="0"/>
    <n v="-16777216"/>
    <s v="Missing"/>
    <s v="Missing"/>
  </r>
  <r>
    <x v="105"/>
    <x v="296"/>
    <x v="0"/>
    <x v="0"/>
    <x v="121"/>
    <s v="Palliative Brain"/>
    <s v=".All"/>
    <x v="4"/>
    <s v="Palliative_Brain.xml"/>
    <s v="Globe Left"/>
    <s v="Active"/>
    <s v="Basic set of structures"/>
    <m/>
    <s v="Structure"/>
    <s v="gsal"/>
    <s v="Reviewed"/>
    <n v="12515"/>
    <s v="FMA"/>
    <m/>
    <n v="3"/>
    <n v="0"/>
    <n v="-16777216"/>
    <s v="Missing"/>
    <s v="Missing"/>
  </r>
  <r>
    <x v="105"/>
    <x v="296"/>
    <x v="0"/>
    <x v="0"/>
    <x v="121"/>
    <s v="CNS"/>
    <s v=".CNS"/>
    <x v="4"/>
    <s v="CNS_Template.xml"/>
    <s v="Globe Left"/>
    <s v="Active"/>
    <s v="CNS"/>
    <m/>
    <s v="Structure"/>
    <s v="gsal"/>
    <s v="Reviewed"/>
    <n v="12515"/>
    <s v="FMA"/>
    <m/>
    <n v="3"/>
    <n v="0"/>
    <n v="-16777216"/>
    <s v="Missing"/>
    <s v="Missing"/>
  </r>
  <r>
    <x v="105"/>
    <x v="296"/>
    <x v="0"/>
    <x v="0"/>
    <x v="121"/>
    <s v="HDR Head Surface Mould"/>
    <s v=".Skin"/>
    <x v="5"/>
    <s v="HDR_Head_Surface_Mould.xml"/>
    <s v="Eye L"/>
    <s v="Active"/>
    <s v="For brachytherapy surface moulds on the head"/>
    <m/>
    <s v="Structure"/>
    <s v="gsal"/>
    <s v="Reviewed"/>
    <n v="12515"/>
    <s v="FMA"/>
    <m/>
    <n v="3"/>
    <n v="0"/>
    <n v="-16777216"/>
    <s v="Missing"/>
    <s v="Missing"/>
  </r>
  <r>
    <x v="105"/>
    <x v="296"/>
    <x v="0"/>
    <x v="0"/>
    <x v="121"/>
    <s v="Brain Anatomy"/>
    <s v=".CNS"/>
    <x v="0"/>
    <s v="Brain_Anatomy.xml"/>
    <s v="Globe Left"/>
    <s v="Active"/>
    <s v="Organs of the brain"/>
    <m/>
    <s v="Structure"/>
    <s v="gsal"/>
    <s v="Reviewed"/>
    <n v="12515"/>
    <s v="FMA"/>
    <m/>
    <n v="3"/>
    <n v="0"/>
    <n v="-16777216"/>
    <s v="Missing"/>
    <s v="Missing"/>
  </r>
  <r>
    <x v="105"/>
    <x v="296"/>
    <x v="0"/>
    <x v="0"/>
    <x v="121"/>
    <s v="FSRT"/>
    <s v=".CNS"/>
    <x v="1"/>
    <s v="FSRT_Template.xml"/>
    <s v="Globe Left"/>
    <s v="Active"/>
    <m/>
    <m/>
    <s v="Structure"/>
    <s v="gsal"/>
    <s v="Reviewed"/>
    <n v="12515"/>
    <s v="FMA"/>
    <m/>
    <n v="3"/>
    <n v="0"/>
    <n v="-16777216"/>
    <s v="Missing"/>
    <s v="Missing"/>
  </r>
  <r>
    <x v="105"/>
    <x v="296"/>
    <x v="0"/>
    <x v="0"/>
    <x v="121"/>
    <s v="H&amp;N 60/30"/>
    <s v=".Head and Neck"/>
    <x v="1"/>
    <s v="HN_60in30.xml"/>
    <s v="Globe Left"/>
    <s v="Active"/>
    <s v="Head and Neck VMAT 60 Gy in 30 Fractions"/>
    <m/>
    <s v="Structure"/>
    <s v="gsal"/>
    <s v="Reviewed"/>
    <n v="12515"/>
    <s v="FMA"/>
    <m/>
    <n v="3"/>
    <n v="0"/>
    <n v="-16777216"/>
    <s v="Missing"/>
    <s v="Missing"/>
  </r>
  <r>
    <x v="105"/>
    <x v="296"/>
    <x v="0"/>
    <x v="0"/>
    <x v="121"/>
    <s v="H&amp;N 66/33"/>
    <s v=".Head and Neck"/>
    <x v="1"/>
    <s v="HN_66in33.xml"/>
    <s v="Globe Left"/>
    <s v="Active"/>
    <s v="Head and Neck VMAT 66 Gy in 33 Fractions"/>
    <m/>
    <s v="Structure"/>
    <s v="gsal"/>
    <s v="Reviewed"/>
    <n v="12515"/>
    <s v="FMA"/>
    <m/>
    <n v="3"/>
    <n v="0"/>
    <n v="-16777216"/>
    <s v="Missing"/>
    <s v="Missing"/>
  </r>
  <r>
    <x v="105"/>
    <x v="296"/>
    <x v="0"/>
    <x v="0"/>
    <x v="121"/>
    <s v="H&amp;N 70/35"/>
    <s v=".Head and Neck"/>
    <x v="1"/>
    <s v="HN_70in35.xml"/>
    <s v="Globe Left"/>
    <s v="Active"/>
    <s v="Head and Neck VMAT 70 Gy in 35 Fractions"/>
    <m/>
    <s v="Structure"/>
    <s v="gsal"/>
    <s v="Reviewed"/>
    <n v="12515"/>
    <s v="FMA"/>
    <m/>
    <n v="3"/>
    <n v="0"/>
    <n v="-16777216"/>
    <s v="Missing"/>
    <s v="Missing"/>
  </r>
  <r>
    <x v="105"/>
    <x v="296"/>
    <x v="0"/>
    <x v="0"/>
    <x v="121"/>
    <s v="H&amp;N VMAT"/>
    <s v=".Head and Neck"/>
    <x v="1"/>
    <s v="HN_VMAT.xml"/>
    <s v="Globe Left"/>
    <s v="Active"/>
    <s v="Head and Neck VMAT Unspecified Dose"/>
    <m/>
    <s v="Structure"/>
    <s v="gsal"/>
    <s v="Reviewed"/>
    <n v="12515"/>
    <s v="FMA"/>
    <m/>
    <n v="3"/>
    <n v="0"/>
    <n v="-16777216"/>
    <s v="Missing"/>
    <s v="Missing"/>
  </r>
  <r>
    <x v="105"/>
    <x v="297"/>
    <x v="0"/>
    <x v="0"/>
    <x v="121"/>
    <s v="CC003_PCI Brain"/>
    <s v=".CNS"/>
    <x v="2"/>
    <s v="CC003_PCI Brain.xml"/>
    <s v="Orbit - left"/>
    <s v="Active"/>
    <s v="NRG-CC003:  RANDOMIZED PHASE II/III TRIAL OF PROPHYLACTIC CRANIAL IRRADIATION WITH OR WITHOUT HIPPOCAMPAL AVOIDANCE FOR SMALL CELL LUNG CANCER"/>
    <s v="SCLC PCI Brain"/>
    <s v="Structure"/>
    <s v="cjos"/>
    <s v="Reviewed"/>
    <n v="12515"/>
    <s v="FMA"/>
    <m/>
    <n v="3"/>
    <n v="0"/>
    <n v="-16777216"/>
    <s v="Missing"/>
    <s v="Missing"/>
  </r>
  <r>
    <x v="105"/>
    <x v="298"/>
    <x v="0"/>
    <x v="0"/>
    <x v="121"/>
    <s v="CE8-Brain"/>
    <s v=".CNS"/>
    <x v="2"/>
    <s v="CE8-Brain.xml"/>
    <s v="Eyeball Left"/>
    <s v="Active"/>
    <s v="Structures fo CE8-Brain"/>
    <m/>
    <s v="Structure"/>
    <s v="cjos"/>
    <s v="Reviewed"/>
    <n v="12515"/>
    <s v="FMA"/>
    <m/>
    <n v="3"/>
    <n v="0"/>
    <n v="-16777216"/>
    <s v="Missing"/>
    <s v="Missing"/>
  </r>
  <r>
    <x v="105"/>
    <x v="299"/>
    <x v="0"/>
    <x v="0"/>
    <x v="121"/>
    <s v="HN002_H+N"/>
    <s v="OROP - oropharynx"/>
    <x v="2"/>
    <s v="HN002_HN.xml"/>
    <s v="Orbit or Globe- left"/>
    <s v="Active"/>
    <s v="Structure nomenclatures as required in NRG HN002 Clinical Trial for patients with p16 positive advanced oropharyngeal cancer. (Some of the contours are mainly for CCSEO dosimetry purposes and not required by the trial)"/>
    <m/>
    <s v="Structure"/>
    <s v="cjos"/>
    <s v="Reviewed"/>
    <n v="12515"/>
    <s v="FMA"/>
    <m/>
    <n v="3"/>
    <n v="0"/>
    <n v="-16777216"/>
    <s v="Missing"/>
    <s v="Missing"/>
  </r>
  <r>
    <x v="106"/>
    <x v="300"/>
    <x v="0"/>
    <x v="0"/>
    <x v="122"/>
    <s v="Palliative Brain"/>
    <s v=".All"/>
    <x v="4"/>
    <s v="Palliative_Brain.xml"/>
    <s v="Globe Right"/>
    <s v="Active"/>
    <s v="Basic set of structures"/>
    <m/>
    <s v="Structure"/>
    <s v="gsal"/>
    <s v="Reviewed"/>
    <n v="12514"/>
    <s v="FMA"/>
    <m/>
    <n v="3"/>
    <n v="0"/>
    <n v="-16777216"/>
    <s v="Missing"/>
    <s v="Missing"/>
  </r>
  <r>
    <x v="106"/>
    <x v="300"/>
    <x v="0"/>
    <x v="0"/>
    <x v="122"/>
    <s v="CNS"/>
    <s v=".CNS"/>
    <x v="4"/>
    <s v="CNS_Template.xml"/>
    <s v="Globe Right"/>
    <s v="Active"/>
    <s v="CNS"/>
    <m/>
    <s v="Structure"/>
    <s v="gsal"/>
    <s v="Reviewed"/>
    <n v="12514"/>
    <s v="FMA"/>
    <m/>
    <n v="3"/>
    <n v="0"/>
    <n v="-16777216"/>
    <s v="Missing"/>
    <s v="Missing"/>
  </r>
  <r>
    <x v="106"/>
    <x v="300"/>
    <x v="0"/>
    <x v="0"/>
    <x v="122"/>
    <s v="HDR Head Surface Mould"/>
    <s v=".Skin"/>
    <x v="5"/>
    <s v="HDR_Head_Surface_Mould.xml"/>
    <s v="Eye R"/>
    <s v="Active"/>
    <s v="For brachytherapy surface moulds on the head"/>
    <m/>
    <s v="Structure"/>
    <s v="gsal"/>
    <s v="Reviewed"/>
    <n v="12514"/>
    <s v="FMA"/>
    <m/>
    <n v="3"/>
    <n v="0"/>
    <n v="-16777216"/>
    <s v="Missing"/>
    <s v="Missing"/>
  </r>
  <r>
    <x v="106"/>
    <x v="300"/>
    <x v="0"/>
    <x v="0"/>
    <x v="122"/>
    <s v="Brain Anatomy"/>
    <s v=".CNS"/>
    <x v="0"/>
    <s v="Brain_Anatomy.xml"/>
    <s v="Globe Right"/>
    <s v="Active"/>
    <s v="Organs of the brain"/>
    <m/>
    <s v="Structure"/>
    <s v="gsal"/>
    <s v="Reviewed"/>
    <n v="12514"/>
    <s v="FMA"/>
    <m/>
    <n v="3"/>
    <n v="0"/>
    <n v="-16777216"/>
    <s v="Missing"/>
    <s v="Missing"/>
  </r>
  <r>
    <x v="106"/>
    <x v="300"/>
    <x v="0"/>
    <x v="0"/>
    <x v="122"/>
    <s v="FSRT"/>
    <s v=".CNS"/>
    <x v="1"/>
    <s v="FSRT_Template.xml"/>
    <s v="Globe Right"/>
    <s v="Active"/>
    <m/>
    <m/>
    <s v="Structure"/>
    <s v="gsal"/>
    <s v="Reviewed"/>
    <n v="12514"/>
    <s v="FMA"/>
    <m/>
    <n v="3"/>
    <n v="0"/>
    <n v="-16777216"/>
    <s v="Missing"/>
    <s v="Missing"/>
  </r>
  <r>
    <x v="106"/>
    <x v="300"/>
    <x v="0"/>
    <x v="0"/>
    <x v="122"/>
    <s v="H&amp;N 60/30"/>
    <s v=".Head and Neck"/>
    <x v="1"/>
    <s v="HN_60in30.xml"/>
    <s v="Globe Right"/>
    <s v="Active"/>
    <s v="Head and Neck VMAT 60 Gy in 30 Fractions"/>
    <m/>
    <s v="Structure"/>
    <s v="gsal"/>
    <s v="Reviewed"/>
    <n v="12514"/>
    <s v="FMA"/>
    <m/>
    <n v="3"/>
    <n v="0"/>
    <n v="-16777216"/>
    <s v="Missing"/>
    <s v="Missing"/>
  </r>
  <r>
    <x v="106"/>
    <x v="300"/>
    <x v="0"/>
    <x v="0"/>
    <x v="122"/>
    <s v="H&amp;N 66/33"/>
    <s v=".Head and Neck"/>
    <x v="1"/>
    <s v="HN_66in33.xml"/>
    <s v="Globe Right"/>
    <s v="Active"/>
    <s v="Head and Neck VMAT 66 Gy in 33 Fractions"/>
    <m/>
    <s v="Structure"/>
    <s v="gsal"/>
    <s v="Reviewed"/>
    <n v="12514"/>
    <s v="FMA"/>
    <m/>
    <n v="3"/>
    <n v="0"/>
    <n v="-16777216"/>
    <s v="Missing"/>
    <s v="Missing"/>
  </r>
  <r>
    <x v="106"/>
    <x v="300"/>
    <x v="0"/>
    <x v="0"/>
    <x v="122"/>
    <s v="H&amp;N 70/35"/>
    <s v=".Head and Neck"/>
    <x v="1"/>
    <s v="HN_70in35.xml"/>
    <s v="Globe Right"/>
    <s v="Active"/>
    <s v="Head and Neck VMAT 70 Gy in 35 Fractions"/>
    <m/>
    <s v="Structure"/>
    <s v="gsal"/>
    <s v="Reviewed"/>
    <n v="12514"/>
    <s v="FMA"/>
    <m/>
    <n v="3"/>
    <n v="0"/>
    <n v="-16777216"/>
    <s v="Missing"/>
    <s v="Missing"/>
  </r>
  <r>
    <x v="106"/>
    <x v="300"/>
    <x v="0"/>
    <x v="0"/>
    <x v="122"/>
    <s v="H&amp;N VMAT"/>
    <s v=".Head and Neck"/>
    <x v="1"/>
    <s v="HN_VMAT.xml"/>
    <s v="Globe Right"/>
    <s v="Active"/>
    <s v="Head and Neck VMAT Unspecified Dose"/>
    <m/>
    <s v="Structure"/>
    <s v="gsal"/>
    <s v="Reviewed"/>
    <n v="12514"/>
    <s v="FMA"/>
    <m/>
    <n v="3"/>
    <n v="0"/>
    <n v="-16777216"/>
    <s v="Missing"/>
    <s v="Missing"/>
  </r>
  <r>
    <x v="106"/>
    <x v="301"/>
    <x v="0"/>
    <x v="0"/>
    <x v="122"/>
    <s v="CC003_PCI Brain"/>
    <s v=".CNS"/>
    <x v="2"/>
    <s v="CC003_PCI Brain.xml"/>
    <s v="Orbit - right"/>
    <s v="Active"/>
    <s v="NRG-CC003:  RANDOMIZED PHASE II/III TRIAL OF PROPHYLACTIC CRANIAL IRRADIATION WITH OR WITHOUT HIPPOCAMPAL AVOIDANCE FOR SMALL CELL LUNG CANCER"/>
    <s v="SCLC PCI Brain"/>
    <s v="Structure"/>
    <s v="cjos"/>
    <s v="Reviewed"/>
    <n v="12514"/>
    <s v="FMA"/>
    <m/>
    <n v="3"/>
    <n v="0"/>
    <n v="-16777216"/>
    <s v="Missing"/>
    <s v="Missing"/>
  </r>
  <r>
    <x v="106"/>
    <x v="302"/>
    <x v="0"/>
    <x v="0"/>
    <x v="122"/>
    <s v="CE8-Brain"/>
    <s v=".CNS"/>
    <x v="2"/>
    <s v="CE8-Brain.xml"/>
    <s v="Eyeball Right"/>
    <s v="Active"/>
    <s v="Structures fo CE8-Brain"/>
    <m/>
    <s v="Structure"/>
    <s v="cjos"/>
    <s v="Reviewed"/>
    <n v="12514"/>
    <s v="FMA"/>
    <m/>
    <n v="3"/>
    <n v="0"/>
    <n v="-16777216"/>
    <s v="Missing"/>
    <s v="Missing"/>
  </r>
  <r>
    <x v="106"/>
    <x v="303"/>
    <x v="0"/>
    <x v="0"/>
    <x v="122"/>
    <s v="HN002_H+N"/>
    <s v="OROP - oropharynx"/>
    <x v="2"/>
    <s v="HN002_HN.xml"/>
    <s v="Orbit or Globe- right"/>
    <s v="Active"/>
    <s v="Structure nomenclatures as required in NRG HN002 Clinical Trial for patients with p16 positive advanced oropharyngeal cancer. (Some of the contours are mainly for CCSEO dosimetry purposes and not required by the trial)"/>
    <m/>
    <s v="Structure"/>
    <s v="cjos"/>
    <s v="Reviewed"/>
    <n v="12514"/>
    <s v="FMA"/>
    <m/>
    <n v="3"/>
    <n v="0"/>
    <n v="-16777216"/>
    <s v="Missing"/>
    <s v="Missing"/>
  </r>
  <r>
    <x v="107"/>
    <x v="304"/>
    <x v="0"/>
    <x v="0"/>
    <x v="123"/>
    <s v="Pelvis Female"/>
    <s v=".All"/>
    <x v="7"/>
    <s v="Pelvis_Nodes.xml"/>
    <s v="Ovary L"/>
    <s v="Active"/>
    <s v="Organs of the Female Pelvis"/>
    <m/>
    <s v="Structure"/>
    <s v="gsal"/>
    <s v="Reviewed"/>
    <n v="7214"/>
    <s v="FMA"/>
    <m/>
    <n v="3"/>
    <n v="0"/>
    <n v="-16777216"/>
    <s v="Missing"/>
    <s v="Missing"/>
  </r>
  <r>
    <x v="108"/>
    <x v="305"/>
    <x v="0"/>
    <x v="0"/>
    <x v="124"/>
    <s v="Pelvis Female"/>
    <s v=".All"/>
    <x v="7"/>
    <s v="Pelvis_Nodes.xml"/>
    <s v="Ovary R"/>
    <s v="Active"/>
    <s v="Organs of the Female Pelvis"/>
    <m/>
    <s v="Structure"/>
    <s v="gsal"/>
    <s v="Reviewed"/>
    <n v="7213"/>
    <s v="FMA"/>
    <m/>
    <n v="3"/>
    <n v="0"/>
    <n v="-16777216"/>
    <s v="Missing"/>
    <s v="Missing"/>
  </r>
  <r>
    <x v="109"/>
    <x v="306"/>
    <x v="0"/>
    <x v="0"/>
    <x v="125"/>
    <s v="Abdomen Anatomy"/>
    <s v=".All"/>
    <x v="0"/>
    <s v="Abdomen.xml"/>
    <s v="Pancreas"/>
    <s v="Active"/>
    <s v="Organs of the abdomen"/>
    <m/>
    <s v="Structure"/>
    <s v="gsal"/>
    <s v="Reviewed"/>
    <n v="7198"/>
    <s v="FMA"/>
    <m/>
    <n v="3"/>
    <n v="0"/>
    <n v="-16777216"/>
    <s v="Missing"/>
    <s v="Missing"/>
  </r>
  <r>
    <x v="109"/>
    <x v="306"/>
    <x v="0"/>
    <x v="0"/>
    <x v="125"/>
    <s v="GA1_TOPGEAR_TROG"/>
    <s v=".Abdomen"/>
    <x v="2"/>
    <s v="GA1_TOPGEAR_TROG.xml"/>
    <s v="Pancreas"/>
    <s v="Active"/>
    <m/>
    <s v="resectable gastric cancer"/>
    <s v="Structure"/>
    <s v="cjos"/>
    <s v="Reviewed"/>
    <n v="7198"/>
    <s v="FMA"/>
    <m/>
    <n v="3"/>
    <n v="0"/>
    <n v="-16777216"/>
    <s v="Missing"/>
    <s v="Missing"/>
  </r>
  <r>
    <x v="110"/>
    <x v="307"/>
    <x v="2"/>
    <x v="3"/>
    <x v="126"/>
    <s v="Booleans"/>
    <s v=".All"/>
    <x v="3"/>
    <s v="Artifact Template.xml"/>
    <s v="Parotids sub PTVs"/>
    <s v="Active"/>
    <s v="Specialty volumes formed by Boolean operations"/>
    <m/>
    <s v="Structure"/>
    <s v="gsal"/>
    <s v="Reviewed"/>
    <s v="parotids-ptvs"/>
    <s v="99VMS_STRUCTCODE"/>
    <m/>
    <n v="3"/>
    <n v="0"/>
    <n v="-16777216"/>
    <s v="Missing"/>
    <s v="Missing"/>
  </r>
  <r>
    <x v="110"/>
    <x v="308"/>
    <x v="0"/>
    <x v="0"/>
    <x v="127"/>
    <s v="Brain Anatomy"/>
    <s v=".CNS"/>
    <x v="4"/>
    <s v="CNS_Template.xml"/>
    <s v="Lacrimal Glands"/>
    <s v="Active"/>
    <s v="Organs of the brain"/>
    <m/>
    <s v="Structure"/>
    <s v="gsal"/>
    <s v="Reviewed"/>
    <n v="59101"/>
    <s v="FMA"/>
    <m/>
    <n v="3"/>
    <n v="0"/>
    <n v="-16777216"/>
    <s v="Missing"/>
    <s v="Missing"/>
  </r>
  <r>
    <x v="110"/>
    <x v="309"/>
    <x v="0"/>
    <x v="0"/>
    <x v="128"/>
    <s v="H&amp;N 60/30"/>
    <s v=".Head and Neck"/>
    <x v="1"/>
    <s v="HN_60in30.xml"/>
    <s v="Both Parotids"/>
    <s v="Active"/>
    <s v="Head and Neck VMAT 60 Gy in 30 Fractions"/>
    <m/>
    <s v="Structure"/>
    <s v="gsal"/>
    <s v="Reviewed"/>
    <s v="Parotids"/>
    <s v="99VMS_STRUCTCODE"/>
    <m/>
    <n v="3"/>
    <n v="0"/>
    <n v="-16777216"/>
    <s v="Missing"/>
    <s v="Missing"/>
  </r>
  <r>
    <x v="110"/>
    <x v="309"/>
    <x v="0"/>
    <x v="0"/>
    <x v="128"/>
    <s v="H&amp;N 66/33"/>
    <s v=".Head and Neck"/>
    <x v="1"/>
    <s v="HN_66in33.xml"/>
    <s v="Both Parotids"/>
    <s v="Active"/>
    <s v="Head and Neck VMAT 66 Gy in 33 Fractions"/>
    <m/>
    <s v="Structure"/>
    <s v="gsal"/>
    <s v="Reviewed"/>
    <s v="Parotids"/>
    <s v="99VMS_STRUCTCODE"/>
    <m/>
    <n v="3"/>
    <n v="0"/>
    <n v="-16777216"/>
    <s v="Missing"/>
    <s v="Missing"/>
  </r>
  <r>
    <x v="110"/>
    <x v="309"/>
    <x v="0"/>
    <x v="0"/>
    <x v="128"/>
    <s v="H&amp;N 70/35"/>
    <s v=".Head and Neck"/>
    <x v="1"/>
    <s v="HN_70in35.xml"/>
    <s v="Both Parotids"/>
    <s v="Active"/>
    <s v="Head and Neck VMAT 70 Gy in 35 Fractions"/>
    <m/>
    <s v="Structure"/>
    <s v="gsal"/>
    <s v="Reviewed"/>
    <s v="Parotids"/>
    <s v="99VMS_STRUCTCODE"/>
    <m/>
    <n v="3"/>
    <n v="0"/>
    <n v="-16777216"/>
    <s v="Missing"/>
    <s v="Missing"/>
  </r>
  <r>
    <x v="110"/>
    <x v="309"/>
    <x v="0"/>
    <x v="0"/>
    <x v="128"/>
    <s v="H&amp;N VMAT"/>
    <s v=".Head and Neck"/>
    <x v="1"/>
    <s v="HN_VMAT.xml"/>
    <s v="Both Parotids"/>
    <s v="Active"/>
    <s v="Head and Neck VMAT Unspecified Dose"/>
    <m/>
    <s v="Structure"/>
    <s v="gsal"/>
    <s v="Reviewed"/>
    <s v="Parotids"/>
    <s v="99VMS_STRUCTCODE"/>
    <m/>
    <n v="3"/>
    <n v="0"/>
    <n v="-16777216"/>
    <s v="Missing"/>
    <s v="Missing"/>
  </r>
  <r>
    <x v="111"/>
    <x v="310"/>
    <x v="2"/>
    <x v="3"/>
    <x v="126"/>
    <s v="H&amp;N 60/30"/>
    <s v=".Head and Neck"/>
    <x v="1"/>
    <s v="HN_60in30.xml"/>
    <s v="Parotid Left for optimizer"/>
    <s v="Active"/>
    <s v="Head and Neck VMAT 60 Gy in 30 Fractions"/>
    <m/>
    <s v="Structure"/>
    <s v="gsal"/>
    <s v="Reviewed"/>
    <s v="parotids-ptvs"/>
    <s v="99VMS_STRUCTCODE"/>
    <m/>
    <n v="3"/>
    <n v="1"/>
    <n v="-16777216"/>
    <s v="Missing"/>
    <s v="Missing"/>
  </r>
  <r>
    <x v="111"/>
    <x v="310"/>
    <x v="2"/>
    <x v="3"/>
    <x v="126"/>
    <s v="H&amp;N 66/33"/>
    <s v=".Head and Neck"/>
    <x v="1"/>
    <s v="HN_66in33.xml"/>
    <s v="Parotid Left for optimizer"/>
    <s v="Active"/>
    <s v="Head and Neck VMAT 66 Gy in 33 Fractions"/>
    <m/>
    <s v="Structure"/>
    <s v="gsal"/>
    <s v="Reviewed"/>
    <s v="parotids-ptvs"/>
    <s v="99VMS_STRUCTCODE"/>
    <m/>
    <n v="3"/>
    <n v="1"/>
    <n v="-16777216"/>
    <s v="Missing"/>
    <s v="Missing"/>
  </r>
  <r>
    <x v="111"/>
    <x v="310"/>
    <x v="2"/>
    <x v="3"/>
    <x v="126"/>
    <s v="H&amp;N 70/35"/>
    <s v=".Head and Neck"/>
    <x v="1"/>
    <s v="HN_70in35.xml"/>
    <s v="Parotid Left for optimizer"/>
    <s v="Active"/>
    <s v="Head and Neck VMAT 70 Gy in 35 Fractions"/>
    <m/>
    <s v="Structure"/>
    <s v="gsal"/>
    <s v="Reviewed"/>
    <s v="parotids-ptvs"/>
    <s v="99VMS_STRUCTCODE"/>
    <m/>
    <n v="3"/>
    <n v="1"/>
    <n v="-16777216"/>
    <s v="Missing"/>
    <s v="Missing"/>
  </r>
  <r>
    <x v="111"/>
    <x v="310"/>
    <x v="2"/>
    <x v="3"/>
    <x v="126"/>
    <s v="H&amp;N VMAT"/>
    <s v=".Head and Neck"/>
    <x v="1"/>
    <s v="HN_VMAT.xml"/>
    <s v="Parotid Left for optimizer"/>
    <s v="Active"/>
    <s v="Head and Neck VMAT Unspecified Dose"/>
    <m/>
    <s v="Structure"/>
    <s v="gsal"/>
    <s v="Reviewed"/>
    <s v="parotids-ptvs"/>
    <s v="99VMS_STRUCTCODE"/>
    <m/>
    <n v="3"/>
    <n v="1"/>
    <n v="-16777216"/>
    <s v="Missing"/>
    <s v="Missing"/>
  </r>
  <r>
    <x v="111"/>
    <x v="311"/>
    <x v="2"/>
    <x v="3"/>
    <x v="126"/>
    <s v="HN002_H+N"/>
    <s v="OROP - oropharynx"/>
    <x v="2"/>
    <s v="HN002_HN.xml"/>
    <s v="optLPAROTID"/>
    <s v="Active"/>
    <s v="Structure nomenclatures as required in NRG HN002 Clinical Trial for patients with p16 positive advanced oropharyngeal cancer. (Some of the contours are mainly for CCSEO dosimetry purposes and not required by the trial)"/>
    <m/>
    <s v="Structure"/>
    <s v="cjos"/>
    <s v="Reviewed"/>
    <s v="parotids-ptvs"/>
    <s v="99VMS_STRUCTCODE"/>
    <m/>
    <n v="3"/>
    <n v="1"/>
    <n v="-16777216"/>
    <s v="Missing"/>
    <s v="Missing"/>
  </r>
  <r>
    <x v="111"/>
    <x v="312"/>
    <x v="0"/>
    <x v="0"/>
    <x v="129"/>
    <s v="Brain Anatomy"/>
    <s v=".CNS"/>
    <x v="4"/>
    <s v="CNS_Template.xml"/>
    <s v="Lacrimal Glands Left"/>
    <s v="Active"/>
    <s v="Organs of the brain"/>
    <m/>
    <s v="Structure"/>
    <s v="gsal"/>
    <s v="Reviewed"/>
    <n v="59103"/>
    <s v="FMA"/>
    <m/>
    <n v="3"/>
    <n v="0"/>
    <n v="-16777216"/>
    <s v="Missing"/>
    <s v="Missing"/>
  </r>
  <r>
    <x v="111"/>
    <x v="313"/>
    <x v="0"/>
    <x v="0"/>
    <x v="129"/>
    <s v="CE8-Brain"/>
    <s v=".CNS"/>
    <x v="2"/>
    <s v="CE8-Brain.xml"/>
    <s v="Lacrimal Glands Left"/>
    <s v="Active"/>
    <s v="Structures fo CE8-Brain"/>
    <m/>
    <s v="Structure"/>
    <s v="cjos"/>
    <s v="Reviewed"/>
    <n v="59103"/>
    <s v="FMA"/>
    <m/>
    <n v="3"/>
    <n v="0"/>
    <n v="-16777216"/>
    <s v="Missing"/>
    <s v="Missing"/>
  </r>
  <r>
    <x v="111"/>
    <x v="314"/>
    <x v="0"/>
    <x v="0"/>
    <x v="130"/>
    <s v="H&amp;N Anatomy"/>
    <s v=".Head and Neck"/>
    <x v="0"/>
    <s v="HN_Anatomy.xml"/>
    <s v="Parotid Left"/>
    <s v="Active"/>
    <s v="Organs of the head and neck"/>
    <m/>
    <s v="Structure"/>
    <s v="gsal"/>
    <s v="Reviewed"/>
    <n v="59798"/>
    <s v="FMA"/>
    <m/>
    <n v="3"/>
    <n v="0"/>
    <n v="-16777216"/>
    <s v="Missing"/>
    <s v="Missing"/>
  </r>
  <r>
    <x v="111"/>
    <x v="314"/>
    <x v="0"/>
    <x v="0"/>
    <x v="130"/>
    <s v="H&amp;N 60/30"/>
    <s v=".Head and Neck"/>
    <x v="1"/>
    <s v="HN_60in30.xml"/>
    <s v="Parotid Left"/>
    <s v="Active"/>
    <s v="Head and Neck VMAT 60 Gy in 30 Fractions"/>
    <m/>
    <s v="Structure"/>
    <s v="gsal"/>
    <s v="Reviewed"/>
    <n v="59798"/>
    <s v="FMA"/>
    <m/>
    <n v="3"/>
    <n v="0"/>
    <n v="-16777216"/>
    <s v="Missing"/>
    <s v="Missing"/>
  </r>
  <r>
    <x v="111"/>
    <x v="314"/>
    <x v="0"/>
    <x v="0"/>
    <x v="130"/>
    <s v="H&amp;N 66/33"/>
    <s v=".Head and Neck"/>
    <x v="1"/>
    <s v="HN_66in33.xml"/>
    <s v="Parotid Left"/>
    <s v="Active"/>
    <s v="Head and Neck VMAT 66 Gy in 33 Fractions"/>
    <m/>
    <s v="Structure"/>
    <s v="gsal"/>
    <s v="Reviewed"/>
    <n v="59798"/>
    <s v="FMA"/>
    <m/>
    <n v="3"/>
    <n v="0"/>
    <n v="-16777216"/>
    <s v="Missing"/>
    <s v="Missing"/>
  </r>
  <r>
    <x v="111"/>
    <x v="314"/>
    <x v="0"/>
    <x v="0"/>
    <x v="130"/>
    <s v="H&amp;N 70/35"/>
    <s v=".Head and Neck"/>
    <x v="1"/>
    <s v="HN_70in35.xml"/>
    <s v="Parotid Left"/>
    <s v="Active"/>
    <s v="Head and Neck VMAT 70 Gy in 35 Fractions"/>
    <m/>
    <s v="Structure"/>
    <s v="gsal"/>
    <s v="Reviewed"/>
    <n v="59798"/>
    <s v="FMA"/>
    <m/>
    <n v="3"/>
    <n v="0"/>
    <n v="-16777216"/>
    <s v="Missing"/>
    <s v="Missing"/>
  </r>
  <r>
    <x v="111"/>
    <x v="314"/>
    <x v="0"/>
    <x v="0"/>
    <x v="130"/>
    <s v="H&amp;N VMAT"/>
    <s v=".Head and Neck"/>
    <x v="1"/>
    <s v="HN_VMAT.xml"/>
    <s v="Parotid Left"/>
    <s v="Active"/>
    <s v="Head and Neck VMAT Unspecified Dose"/>
    <m/>
    <s v="Structure"/>
    <s v="gsal"/>
    <s v="Reviewed"/>
    <n v="59798"/>
    <s v="FMA"/>
    <m/>
    <n v="3"/>
    <n v="0"/>
    <n v="-16777216"/>
    <s v="Missing"/>
    <s v="Missing"/>
  </r>
  <r>
    <x v="111"/>
    <x v="315"/>
    <x v="0"/>
    <x v="0"/>
    <x v="130"/>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9798"/>
    <s v="FMA"/>
    <m/>
    <n v="3"/>
    <n v="0"/>
    <n v="-16777216"/>
    <s v="Missing"/>
    <s v="Missing"/>
  </r>
  <r>
    <x v="112"/>
    <x v="316"/>
    <x v="2"/>
    <x v="3"/>
    <x v="126"/>
    <s v="H&amp;N 60/30"/>
    <s v=".Head and Neck"/>
    <x v="1"/>
    <s v="HN_60in30.xml"/>
    <s v="Parotid Right for optimizer"/>
    <s v="Active"/>
    <s v="Head and Neck VMAT 60 Gy in 30 Fractions"/>
    <m/>
    <s v="Structure"/>
    <s v="gsal"/>
    <s v="Reviewed"/>
    <s v="parotids-ptvs"/>
    <s v="99VMS_STRUCTCODE"/>
    <m/>
    <n v="3"/>
    <n v="1"/>
    <n v="-16777216"/>
    <s v="Missing"/>
    <s v="Missing"/>
  </r>
  <r>
    <x v="112"/>
    <x v="316"/>
    <x v="2"/>
    <x v="3"/>
    <x v="126"/>
    <s v="H&amp;N 66/33"/>
    <s v=".Head and Neck"/>
    <x v="1"/>
    <s v="HN_66in33.xml"/>
    <s v="Parotid Right for optimizer"/>
    <s v="Active"/>
    <s v="Head and Neck VMAT 66 Gy in 33 Fractions"/>
    <m/>
    <s v="Structure"/>
    <s v="gsal"/>
    <s v="Reviewed"/>
    <s v="parotids-ptvs"/>
    <s v="99VMS_STRUCTCODE"/>
    <m/>
    <n v="3"/>
    <n v="1"/>
    <n v="-16777216"/>
    <s v="Missing"/>
    <s v="Missing"/>
  </r>
  <r>
    <x v="112"/>
    <x v="316"/>
    <x v="2"/>
    <x v="3"/>
    <x v="126"/>
    <s v="H&amp;N 70/35"/>
    <s v=".Head and Neck"/>
    <x v="1"/>
    <s v="HN_70in35.xml"/>
    <s v="Parotid Right for optimizer"/>
    <s v="Active"/>
    <s v="Head and Neck VMAT 70 Gy in 35 Fractions"/>
    <m/>
    <s v="Structure"/>
    <s v="gsal"/>
    <s v="Reviewed"/>
    <s v="parotids-ptvs"/>
    <s v="99VMS_STRUCTCODE"/>
    <m/>
    <n v="3"/>
    <n v="1"/>
    <n v="-16777216"/>
    <s v="Missing"/>
    <s v="Missing"/>
  </r>
  <r>
    <x v="112"/>
    <x v="316"/>
    <x v="2"/>
    <x v="3"/>
    <x v="126"/>
    <s v="H&amp;N VMAT"/>
    <s v=".Head and Neck"/>
    <x v="1"/>
    <s v="HN_VMAT.xml"/>
    <s v="Parotid Right for optimizer"/>
    <s v="Active"/>
    <s v="Head and Neck VMAT Unspecified Dose"/>
    <m/>
    <s v="Structure"/>
    <s v="gsal"/>
    <s v="Reviewed"/>
    <s v="parotids-ptvs"/>
    <s v="99VMS_STRUCTCODE"/>
    <m/>
    <n v="3"/>
    <n v="1"/>
    <n v="-16777216"/>
    <s v="Missing"/>
    <s v="Missing"/>
  </r>
  <r>
    <x v="112"/>
    <x v="317"/>
    <x v="2"/>
    <x v="3"/>
    <x v="126"/>
    <s v="HN002_H+N"/>
    <s v="OROP - oropharynx"/>
    <x v="2"/>
    <s v="HN002_HN.xml"/>
    <s v="optRPAROTID"/>
    <s v="Active"/>
    <s v="Structure nomenclatures as required in NRG HN002 Clinical Trial for patients with p16 positive advanced oropharyngeal cancer. (Some of the contours are mainly for CCSEO dosimetry purposes and not required by the trial)"/>
    <m/>
    <s v="Structure"/>
    <s v="cjos"/>
    <s v="Reviewed"/>
    <s v="parotids-ptvs"/>
    <s v="99VMS_STRUCTCODE"/>
    <m/>
    <n v="3"/>
    <n v="1"/>
    <n v="-16777216"/>
    <s v="Missing"/>
    <s v="Missing"/>
  </r>
  <r>
    <x v="112"/>
    <x v="318"/>
    <x v="0"/>
    <x v="0"/>
    <x v="131"/>
    <s v="Brain Anatomy"/>
    <s v=".CNS"/>
    <x v="4"/>
    <s v="CNS_Template.xml"/>
    <s v="Lacrimal Glands Right"/>
    <s v="Active"/>
    <s v="Organs of the brain"/>
    <m/>
    <s v="Structure"/>
    <s v="gsal"/>
    <s v="Reviewed"/>
    <n v="59102"/>
    <s v="FMA"/>
    <m/>
    <n v="3"/>
    <n v="0"/>
    <n v="-16777216"/>
    <s v="Missing"/>
    <s v="Missing"/>
  </r>
  <r>
    <x v="112"/>
    <x v="319"/>
    <x v="0"/>
    <x v="0"/>
    <x v="131"/>
    <s v="CE8-Brain"/>
    <s v=".CNS"/>
    <x v="2"/>
    <s v="CE8-Brain.xml"/>
    <s v="Lacrimal Glands Right"/>
    <s v="Active"/>
    <s v="Structures fo CE8-Brain"/>
    <m/>
    <s v="Structure"/>
    <s v="cjos"/>
    <s v="Reviewed"/>
    <n v="59102"/>
    <s v="FMA"/>
    <m/>
    <n v="3"/>
    <n v="0"/>
    <n v="-16777216"/>
    <s v="Missing"/>
    <s v="Missing"/>
  </r>
  <r>
    <x v="112"/>
    <x v="320"/>
    <x v="0"/>
    <x v="0"/>
    <x v="132"/>
    <s v="H&amp;N Anatomy"/>
    <s v=".Head and Neck"/>
    <x v="0"/>
    <s v="HN_Anatomy.xml"/>
    <s v="Parotid Right"/>
    <s v="Active"/>
    <s v="Organs of the head and neck"/>
    <m/>
    <s v="Structure"/>
    <s v="gsal"/>
    <s v="Reviewed"/>
    <n v="59797"/>
    <s v="FMA"/>
    <m/>
    <n v="3"/>
    <n v="0"/>
    <n v="-16777216"/>
    <s v="Missing"/>
    <s v="Missing"/>
  </r>
  <r>
    <x v="112"/>
    <x v="320"/>
    <x v="0"/>
    <x v="0"/>
    <x v="132"/>
    <s v="H&amp;N 60/30"/>
    <s v=".Head and Neck"/>
    <x v="1"/>
    <s v="HN_60in30.xml"/>
    <s v="Parotid Right"/>
    <s v="Active"/>
    <s v="Head and Neck VMAT 60 Gy in 30 Fractions"/>
    <m/>
    <s v="Structure"/>
    <s v="gsal"/>
    <s v="Reviewed"/>
    <n v="59797"/>
    <s v="FMA"/>
    <m/>
    <n v="3"/>
    <n v="0"/>
    <n v="-16777216"/>
    <s v="Missing"/>
    <s v="Missing"/>
  </r>
  <r>
    <x v="112"/>
    <x v="320"/>
    <x v="0"/>
    <x v="0"/>
    <x v="132"/>
    <s v="H&amp;N 66/33"/>
    <s v=".Head and Neck"/>
    <x v="1"/>
    <s v="HN_66in33.xml"/>
    <s v="Parotid Right"/>
    <s v="Active"/>
    <s v="Head and Neck VMAT 66 Gy in 33 Fractions"/>
    <m/>
    <s v="Structure"/>
    <s v="gsal"/>
    <s v="Reviewed"/>
    <n v="59797"/>
    <s v="FMA"/>
    <m/>
    <n v="3"/>
    <n v="0"/>
    <n v="-16777216"/>
    <s v="Missing"/>
    <s v="Missing"/>
  </r>
  <r>
    <x v="112"/>
    <x v="320"/>
    <x v="0"/>
    <x v="0"/>
    <x v="132"/>
    <s v="H&amp;N 70/35"/>
    <s v=".Head and Neck"/>
    <x v="1"/>
    <s v="HN_70in35.xml"/>
    <s v="Parotid Right"/>
    <s v="Active"/>
    <s v="Head and Neck VMAT 70 Gy in 35 Fractions"/>
    <m/>
    <s v="Structure"/>
    <s v="gsal"/>
    <s v="Reviewed"/>
    <n v="59797"/>
    <s v="FMA"/>
    <m/>
    <n v="3"/>
    <n v="0"/>
    <n v="-16777216"/>
    <s v="Missing"/>
    <s v="Missing"/>
  </r>
  <r>
    <x v="112"/>
    <x v="320"/>
    <x v="0"/>
    <x v="0"/>
    <x v="132"/>
    <s v="H&amp;N VMAT"/>
    <s v=".Head and Neck"/>
    <x v="1"/>
    <s v="HN_VMAT.xml"/>
    <s v="Parotid Right"/>
    <s v="Active"/>
    <s v="Head and Neck VMAT Unspecified Dose"/>
    <m/>
    <s v="Structure"/>
    <s v="gsal"/>
    <s v="Reviewed"/>
    <n v="59797"/>
    <s v="FMA"/>
    <m/>
    <n v="3"/>
    <n v="0"/>
    <n v="-16777216"/>
    <s v="Missing"/>
    <s v="Missing"/>
  </r>
  <r>
    <x v="112"/>
    <x v="321"/>
    <x v="0"/>
    <x v="0"/>
    <x v="132"/>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9797"/>
    <s v="FMA"/>
    <m/>
    <n v="3"/>
    <n v="0"/>
    <n v="-16777216"/>
    <s v="Missing"/>
    <s v="Missing"/>
  </r>
  <r>
    <x v="113"/>
    <x v="322"/>
    <x v="0"/>
    <x v="0"/>
    <x v="133"/>
    <s v="Pelvis Male"/>
    <s v=".All"/>
    <x v="0"/>
    <s v="Pelvis_Female.xml"/>
    <s v="Penile  bulb"/>
    <s v="Active"/>
    <s v="Organs of the Male Pelvis"/>
    <m/>
    <s v="Structure"/>
    <s v="gsal"/>
    <s v="Reviewed"/>
    <n v="19614"/>
    <s v="FMA"/>
    <m/>
    <n v="3"/>
    <n v="0"/>
    <n v="-16777216"/>
    <s v="Missing"/>
    <s v="Missing"/>
  </r>
  <r>
    <x v="114"/>
    <x v="323"/>
    <x v="0"/>
    <x v="0"/>
    <x v="134"/>
    <s v="H&amp;N Anatomy"/>
    <s v=".Head and Neck"/>
    <x v="7"/>
    <s v="HN_Nodes.xml"/>
    <s v="Pharynx"/>
    <s v="Active"/>
    <s v="Organs of the head and neck"/>
    <m/>
    <s v="Structure"/>
    <s v="gsal"/>
    <s v="Reviewed"/>
    <n v="46688"/>
    <s v="FMA"/>
    <m/>
    <n v="3"/>
    <n v="0"/>
    <n v="-16777216"/>
    <s v="Missing"/>
    <s v="Missing"/>
  </r>
  <r>
    <x v="114"/>
    <x v="323"/>
    <x v="0"/>
    <x v="0"/>
    <x v="134"/>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46688"/>
    <s v="FMA"/>
    <m/>
    <n v="3"/>
    <n v="0"/>
    <n v="-16777216"/>
    <s v="Missing"/>
    <s v="Missing"/>
  </r>
  <r>
    <x v="115"/>
    <x v="324"/>
    <x v="0"/>
    <x v="0"/>
    <x v="135"/>
    <s v="Brain Anatomy"/>
    <s v=".CNS"/>
    <x v="0"/>
    <s v="Brain_Anatomy.xml"/>
    <s v="Pituitary"/>
    <s v="Active"/>
    <s v="Organs of the brain"/>
    <m/>
    <s v="Structure"/>
    <s v="gsal"/>
    <s v="Reviewed"/>
    <n v="13889"/>
    <s v="FMA"/>
    <m/>
    <n v="3"/>
    <n v="0"/>
    <n v="-16777216"/>
    <s v="Missing"/>
    <s v="Missing"/>
  </r>
  <r>
    <x v="116"/>
    <x v="325"/>
    <x v="0"/>
    <x v="0"/>
    <x v="136"/>
    <s v="Abdomen Anatomy"/>
    <s v=".All"/>
    <x v="0"/>
    <s v="Abdomen.xml"/>
    <s v="Portal Vein"/>
    <s v="Active"/>
    <s v="Organs of the abdomen"/>
    <m/>
    <s v="Structure"/>
    <s v="gsal"/>
    <s v="Reviewed"/>
    <n v="14329"/>
    <s v="FMA"/>
    <m/>
    <n v="3"/>
    <n v="0"/>
    <n v="-16777216"/>
    <s v="Missing"/>
    <s v="Missing"/>
  </r>
  <r>
    <x v="116"/>
    <x v="326"/>
    <x v="0"/>
    <x v="0"/>
    <x v="136"/>
    <s v="GA1_TOPGEAR_TROG"/>
    <s v=".Abdomen"/>
    <x v="2"/>
    <s v="GA1_TOPGEAR_TROG.xml"/>
    <s v="Porta hepatis (extrahepatic portal vein)"/>
    <s v="Active"/>
    <m/>
    <s v="resectable gastric cancer"/>
    <s v="Structure"/>
    <s v="cjos"/>
    <s v="Reviewed"/>
    <n v="14329"/>
    <s v="FMA"/>
    <m/>
    <n v="3"/>
    <n v="0"/>
    <n v="-16777216"/>
    <s v="Missing"/>
    <s v="Missing"/>
  </r>
  <r>
    <x v="117"/>
    <x v="327"/>
    <x v="0"/>
    <x v="0"/>
    <x v="137"/>
    <s v="Pelvis Anatomy"/>
    <s v=".All"/>
    <x v="0"/>
    <s v="Pelvis_Anatomy.xml"/>
    <s v="Presacral space"/>
    <s v="Active"/>
    <s v="Organs of the Pelvis Gender Neutral"/>
    <m/>
    <s v="Structure"/>
    <s v="gsal"/>
    <s v="Reviewed"/>
    <n v="265331"/>
    <s v="FMA"/>
    <m/>
    <n v="3"/>
    <n v="0"/>
    <n v="-16777216"/>
    <s v="Missing"/>
    <s v="Missing"/>
  </r>
  <r>
    <x v="117"/>
    <x v="327"/>
    <x v="0"/>
    <x v="0"/>
    <x v="137"/>
    <s v="Bladder Two Phase"/>
    <s v=".Gyn"/>
    <x v="1"/>
    <s v="Gyne_Template.xml"/>
    <s v="Presacral space"/>
    <s v="Active"/>
    <s v="Bladder Two Phase for VMAT"/>
    <m/>
    <s v="Structure"/>
    <s v="gsal"/>
    <s v="Reviewed"/>
    <n v="265331"/>
    <s v="FMA"/>
    <m/>
    <n v="3"/>
    <n v="0"/>
    <n v="-16777216"/>
    <s v="Missing"/>
    <s v="Missing"/>
  </r>
  <r>
    <x v="117"/>
    <x v="327"/>
    <x v="0"/>
    <x v="0"/>
    <x v="137"/>
    <s v="Gyne VMAT"/>
    <s v=".Gyn"/>
    <x v="1"/>
    <s v="Gyne_VMAT.xml"/>
    <s v="Presacral space"/>
    <s v="Active"/>
    <s v="Gyne VMAT"/>
    <s v="post op uterus/cervix"/>
    <s v="Structure"/>
    <s v="gsal"/>
    <s v="Reviewed"/>
    <n v="265331"/>
    <s v="FMA"/>
    <m/>
    <n v="3"/>
    <n v="0"/>
    <n v="-16777216"/>
    <s v="Missing"/>
    <s v="Missing"/>
  </r>
  <r>
    <x v="117"/>
    <x v="327"/>
    <x v="0"/>
    <x v="0"/>
    <x v="137"/>
    <s v="Prostate"/>
    <s v=".Prostate"/>
    <x v="1"/>
    <s v="Prostate.xml"/>
    <s v="Presacral space"/>
    <s v="Active"/>
    <s v="Prostate all prescriptions"/>
    <m/>
    <s v="Structure"/>
    <s v="gsal"/>
    <s v="Reviewed"/>
    <n v="265331"/>
    <s v="FMA"/>
    <m/>
    <n v="3"/>
    <n v="0"/>
    <n v="-16777216"/>
    <s v="Missing"/>
    <s v="Missing"/>
  </r>
  <r>
    <x v="117"/>
    <x v="327"/>
    <x v="0"/>
    <x v="0"/>
    <x v="137"/>
    <s v="Prostate 2Ph VMAT"/>
    <s v=".Prostate"/>
    <x v="1"/>
    <s v="Prostate_2Ph_VMAT.xml"/>
    <s v="Presacral space"/>
    <s v="Active"/>
    <s v="Two Phase VMAT Prostate 76 Gy"/>
    <m/>
    <s v="Structure"/>
    <s v="gsal"/>
    <s v="Reviewed"/>
    <n v="265331"/>
    <s v="FMA"/>
    <m/>
    <n v="3"/>
    <n v="0"/>
    <n v="-16777216"/>
    <s v="Missing"/>
    <s v="Missing"/>
  </r>
  <r>
    <x v="117"/>
    <x v="328"/>
    <x v="0"/>
    <x v="0"/>
    <x v="137"/>
    <s v="GU001 BLADDER"/>
    <s v=".Bladder"/>
    <x v="2"/>
    <s v="GU001 BLADDER.xml"/>
    <s v="Region Of Interest"/>
    <s v="Active"/>
    <m/>
    <m/>
    <s v="Structure"/>
    <s v="cjos"/>
    <s v="Reviewed"/>
    <n v="265331"/>
    <s v="FMA"/>
    <m/>
    <n v="3"/>
    <n v="0"/>
    <n v="-16777216"/>
    <s v="Missing"/>
    <s v="Missing"/>
  </r>
  <r>
    <x v="118"/>
    <x v="329"/>
    <x v="0"/>
    <x v="0"/>
    <x v="138"/>
    <s v="Pelvis Male"/>
    <s v=".All"/>
    <x v="0"/>
    <s v="Pelvis_Male.xml"/>
    <s v="Prostate"/>
    <s v="Active"/>
    <s v="Organs of the Male Pelvis"/>
    <m/>
    <s v="Structure"/>
    <s v="gsal"/>
    <s v="Reviewed"/>
    <n v="9600"/>
    <s v="FMA"/>
    <m/>
    <n v="3"/>
    <n v="0"/>
    <n v="-16777216"/>
    <s v="Missing"/>
    <s v="Missing"/>
  </r>
  <r>
    <x v="119"/>
    <x v="330"/>
    <x v="2"/>
    <x v="3"/>
    <x v="25"/>
    <s v="Control"/>
    <s v=".All"/>
    <x v="3"/>
    <s v="Control_Template.xml"/>
    <s v="PRV Structure"/>
    <s v="Active"/>
    <s v="Avoidance and Reference Structures"/>
    <m/>
    <s v="Structure"/>
    <s v="gsal"/>
    <s v="Reviewed"/>
    <s v="PRV"/>
    <s v="99VMS_STRUCTCODE"/>
    <m/>
    <n v="3"/>
    <n v="0"/>
    <n v="-16777216"/>
    <s v="Missing"/>
    <s v="Missing"/>
  </r>
  <r>
    <x v="119"/>
    <x v="331"/>
    <x v="2"/>
    <x v="3"/>
    <x v="25"/>
    <s v="CE8-Brain"/>
    <s v=".CNS"/>
    <x v="2"/>
    <s v="CE8-Brain.xml"/>
    <s v="Optic Chiasm PRV"/>
    <s v="Active"/>
    <s v="Structures fo CE8-Brain"/>
    <m/>
    <s v="Structure"/>
    <s v="cjos"/>
    <s v="Reviewed"/>
    <s v="PRV"/>
    <s v="99VMS_STRUCTCODE"/>
    <m/>
    <n v="3"/>
    <n v="0"/>
    <n v="-16777216"/>
    <s v="Missing"/>
    <s v="Missing"/>
  </r>
  <r>
    <x v="120"/>
    <x v="332"/>
    <x v="6"/>
    <x v="9"/>
    <x v="139"/>
    <s v="VMAT ANUS"/>
    <s v=".Anus"/>
    <x v="1"/>
    <s v="VMAT_ANUS.xml"/>
    <s v="PTV high risk"/>
    <s v="Active"/>
    <s v="Anus"/>
    <m/>
    <s v="Structure"/>
    <s v="gsal"/>
    <s v="Reviewed"/>
    <s v="PTV_High"/>
    <s v="99VMS_STRUCTCODE"/>
    <m/>
    <n v="3"/>
    <n v="0"/>
    <n v="-16777216"/>
    <s v="Missing"/>
    <s v="Missing"/>
  </r>
  <r>
    <x v="120"/>
    <x v="333"/>
    <x v="6"/>
    <x v="9"/>
    <x v="139"/>
    <s v="VMAT ANUS"/>
    <s v=".Anus"/>
    <x v="1"/>
    <s v="VMAT_ANUS.xml"/>
    <s v="PTV excluding bladder"/>
    <s v="Active"/>
    <s v="Anus"/>
    <m/>
    <s v="Structure"/>
    <s v="gsal"/>
    <s v="Reviewed"/>
    <s v="PTV_High"/>
    <s v="99VMS_STRUCTCODE"/>
    <m/>
    <n v="3"/>
    <n v="0"/>
    <n v="-16777216"/>
    <s v="Missing"/>
    <s v="Missing"/>
  </r>
  <r>
    <x v="120"/>
    <x v="334"/>
    <x v="6"/>
    <x v="9"/>
    <x v="139"/>
    <s v="Bladder Two Phase"/>
    <s v=".Bladder"/>
    <x v="1"/>
    <s v="Bladder_2_Phase.xml"/>
    <s v="PTV high risk 66 Gy"/>
    <s v="Active"/>
    <s v="Bladder Two Phase for VMAT"/>
    <m/>
    <s v="Structure"/>
    <s v="gsal"/>
    <s v="Reviewed"/>
    <s v="PTV_High"/>
    <s v="99VMS_STRUCTCODE"/>
    <m/>
    <n v="3"/>
    <n v="0"/>
    <n v="-16777216"/>
    <s v="Missing"/>
    <s v="Missing"/>
  </r>
  <r>
    <x v="120"/>
    <x v="335"/>
    <x v="6"/>
    <x v="9"/>
    <x v="139"/>
    <s v="Breast"/>
    <s v=".Breast"/>
    <x v="1"/>
    <s v="BreastTemplate.xml"/>
    <s v="Surgical Cavity with Margin as High Risk PTV"/>
    <s v="Active"/>
    <s v="Breast"/>
    <m/>
    <s v="Structure"/>
    <s v="gsal"/>
    <s v="Reviewed"/>
    <s v="PTV_High"/>
    <s v="99VMS_STRUCTCODE"/>
    <m/>
    <n v="3"/>
    <n v="0"/>
    <n v="-16777216"/>
    <s v="Missing"/>
    <s v="Missing"/>
  </r>
  <r>
    <x v="120"/>
    <x v="336"/>
    <x v="6"/>
    <x v="9"/>
    <x v="139"/>
    <s v="FSRT"/>
    <s v=".CNS"/>
    <x v="1"/>
    <s v="FSRT_Template.xml"/>
    <s v="PTV High Risk combined"/>
    <s v="Active"/>
    <m/>
    <m/>
    <s v="Structure"/>
    <s v="gsal"/>
    <s v="Reviewed"/>
    <s v="PTV_High"/>
    <s v="99VMS_STRUCTCODE"/>
    <m/>
    <n v="3"/>
    <n v="0"/>
    <n v="-16777216"/>
    <s v="Missing"/>
    <s v="Missing"/>
  </r>
  <r>
    <x v="120"/>
    <x v="337"/>
    <x v="6"/>
    <x v="9"/>
    <x v="139"/>
    <s v="Gyne VMAT"/>
    <s v=".Gyn"/>
    <x v="1"/>
    <s v="Gyne_VMAT.xml"/>
    <s v="Vaginal PTV"/>
    <s v="Active"/>
    <s v="Gyne VMAT"/>
    <s v="post op uterus/cervix"/>
    <s v="Structure"/>
    <s v="gsal"/>
    <s v="Reviewed"/>
    <s v="PTV_High"/>
    <s v="99VMS_STRUCTCODE"/>
    <m/>
    <n v="3"/>
    <n v="0"/>
    <n v="-16777216"/>
    <s v="Missing"/>
    <s v="Missing"/>
  </r>
  <r>
    <x v="120"/>
    <x v="338"/>
    <x v="6"/>
    <x v="9"/>
    <x v="139"/>
    <s v="PMH PET BOOST"/>
    <s v=".Lung"/>
    <x v="1"/>
    <s v="PET BOOST.xml"/>
    <m/>
    <s v="Active"/>
    <s v="PMH PET BOOST Study"/>
    <m/>
    <s v="Structure"/>
    <s v="aker"/>
    <s v="Reviewed"/>
    <s v="PTV_High"/>
    <s v="99VMS_STRUCTCODE"/>
    <m/>
    <n v="3"/>
    <n v="0"/>
    <n v="-16777216"/>
    <s v="Missing"/>
    <s v="Missing"/>
  </r>
  <r>
    <x v="120"/>
    <x v="339"/>
    <x v="6"/>
    <x v="9"/>
    <x v="139"/>
    <s v="Prostate 2Ph VMAT"/>
    <s v=".Prostate"/>
    <x v="1"/>
    <s v="Prostate_2Ph_VMAT.xml"/>
    <s v="PTV High Risk"/>
    <s v="Active"/>
    <s v="Two Phase VMAT Prostate 76 Gy"/>
    <m/>
    <s v="Structure"/>
    <s v="gsal"/>
    <s v="Reviewed"/>
    <s v="PTV_High"/>
    <s v="99VMS_STRUCTCODE"/>
    <m/>
    <n v="3"/>
    <n v="0"/>
    <n v="-16777216"/>
    <s v="Missing"/>
    <s v="Missing"/>
  </r>
  <r>
    <x v="120"/>
    <x v="340"/>
    <x v="6"/>
    <x v="9"/>
    <x v="139"/>
    <s v="PET"/>
    <s v=".All"/>
    <x v="3"/>
    <s v="PET Structure Template.xml"/>
    <s v="PTV High Risk"/>
    <s v="Active"/>
    <s v="target Volumes for PET images"/>
    <m/>
    <s v="Structure"/>
    <s v="gsal"/>
    <s v="Reviewed"/>
    <s v="PTV_High"/>
    <s v="99VMS_STRUCTCODE"/>
    <m/>
    <n v="3"/>
    <n v="0"/>
    <n v="-16777216"/>
    <s v="Missing"/>
    <s v="Missing"/>
  </r>
  <r>
    <x v="120"/>
    <x v="341"/>
    <x v="6"/>
    <x v="9"/>
    <x v="139"/>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PTV_High"/>
    <s v="99VMS_STRUCTCODE"/>
    <m/>
    <n v="3"/>
    <n v="0"/>
    <n v="-16777216"/>
    <s v="Missing"/>
    <s v="Missing"/>
  </r>
  <r>
    <x v="120"/>
    <x v="342"/>
    <x v="6"/>
    <x v="9"/>
    <x v="139"/>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PTV_High"/>
    <s v="99VMS_STRUCTCODE"/>
    <m/>
    <n v="3"/>
    <n v="0"/>
    <n v="-16777216"/>
    <s v="Missing"/>
    <s v="Missing"/>
  </r>
  <r>
    <x v="120"/>
    <x v="343"/>
    <x v="6"/>
    <x v="9"/>
    <x v="139"/>
    <s v="HN002_H+N"/>
    <s v="OROP - oropharynx"/>
    <x v="2"/>
    <s v="HN002_HN.xml"/>
    <s v="optPTV60"/>
    <s v="Active"/>
    <s v="Structure nomenclatures as required in NRG HN002 Clinical Trial for patients with p16 positive advanced oropharyngeal cancer. (Some of the contours are mainly for CCSEO dosimetry purposes and not required by the trial)"/>
    <m/>
    <s v="Structure"/>
    <s v="cjos"/>
    <s v="Reviewed"/>
    <s v="PTV_High"/>
    <s v="99VMS_STRUCTCODE"/>
    <m/>
    <n v="3"/>
    <n v="0"/>
    <n v="-16777216"/>
    <s v="Missing"/>
    <s v="Missing"/>
  </r>
  <r>
    <x v="120"/>
    <x v="344"/>
    <x v="6"/>
    <x v="9"/>
    <x v="140"/>
    <s v="Basic"/>
    <s v=".All"/>
    <x v="4"/>
    <s v="Basic Template.xml"/>
    <s v="PTV High Risk"/>
    <s v="Active"/>
    <s v="Basic set of structures"/>
    <m/>
    <s v="Structure"/>
    <s v="gsal"/>
    <s v="Reviewed"/>
    <s v="PTVp"/>
    <s v="99VMS_STRUCTCODE"/>
    <m/>
    <n v="3"/>
    <n v="0"/>
    <n v="-16777216"/>
    <s v="Missing"/>
    <s v="Missing"/>
  </r>
  <r>
    <x v="120"/>
    <x v="345"/>
    <x v="6"/>
    <x v="9"/>
    <x v="140"/>
    <s v="Palliative Brain"/>
    <s v=".All"/>
    <x v="4"/>
    <s v="Palliative_Brain.xml"/>
    <s v="PTV High Risk"/>
    <s v="Active"/>
    <s v="Basic set of structures"/>
    <m/>
    <s v="Structure"/>
    <s v="gsal"/>
    <s v="Reviewed"/>
    <s v="PTVp"/>
    <s v="99VMS_STRUCTCODE"/>
    <m/>
    <n v="3"/>
    <n v="0"/>
    <n v="-16777216"/>
    <s v="Missing"/>
    <s v="Missing"/>
  </r>
  <r>
    <x v="120"/>
    <x v="346"/>
    <x v="6"/>
    <x v="9"/>
    <x v="140"/>
    <s v="Palliative Brain"/>
    <s v=".All"/>
    <x v="4"/>
    <s v="Palliative_Brain.xml"/>
    <s v="PTV High Risk"/>
    <s v="Active"/>
    <s v="Basic set of structures"/>
    <m/>
    <s v="Structure"/>
    <s v="gsal"/>
    <s v="Reviewed"/>
    <s v="PTVp"/>
    <s v="99VMS_STRUCTCODE"/>
    <m/>
    <n v="3"/>
    <n v="0"/>
    <n v="-16777216"/>
    <s v="Missing"/>
    <s v="Missing"/>
  </r>
  <r>
    <x v="120"/>
    <x v="347"/>
    <x v="6"/>
    <x v="9"/>
    <x v="140"/>
    <s v="Palliative Brain"/>
    <s v=".All"/>
    <x v="4"/>
    <s v="Palliative_Brain.xml"/>
    <s v="PTV High Risk"/>
    <s v="Active"/>
    <s v="Basic set of structures"/>
    <m/>
    <s v="Structure"/>
    <s v="gsal"/>
    <s v="Reviewed"/>
    <s v="PTVp"/>
    <s v="99VMS_STRUCTCODE"/>
    <m/>
    <n v="3"/>
    <n v="0"/>
    <n v="-16777216"/>
    <s v="Missing"/>
    <s v="Missing"/>
  </r>
  <r>
    <x v="120"/>
    <x v="348"/>
    <x v="6"/>
    <x v="9"/>
    <x v="140"/>
    <s v="Palliative Brain"/>
    <s v=".All"/>
    <x v="4"/>
    <s v="Palliative_Brain.xml"/>
    <s v="PTV Combined"/>
    <s v="Active"/>
    <s v="Basic set of structures"/>
    <m/>
    <s v="Structure"/>
    <s v="gsal"/>
    <s v="Reviewed"/>
    <s v="PTVp"/>
    <s v="99VMS_STRUCTCODE"/>
    <m/>
    <n v="3"/>
    <n v="0"/>
    <n v="-16777216"/>
    <s v="Missing"/>
    <s v="Missing"/>
  </r>
  <r>
    <x v="120"/>
    <x v="345"/>
    <x v="6"/>
    <x v="9"/>
    <x v="140"/>
    <s v="Palliative"/>
    <s v=".All"/>
    <x v="4"/>
    <s v="PalliativeTemplate.xml"/>
    <s v="PTV High Risk"/>
    <s v="Active"/>
    <s v="Basic set of structures"/>
    <m/>
    <s v="Structure"/>
    <s v="gsal"/>
    <s v="Reviewed"/>
    <s v="PTVp"/>
    <s v="99VMS_STRUCTCODE"/>
    <m/>
    <n v="3"/>
    <n v="0"/>
    <n v="-16777216"/>
    <s v="Missing"/>
    <s v="Missing"/>
  </r>
  <r>
    <x v="120"/>
    <x v="346"/>
    <x v="6"/>
    <x v="9"/>
    <x v="140"/>
    <s v="Palliative"/>
    <s v=".All"/>
    <x v="4"/>
    <s v="PalliativeTemplate.xml"/>
    <s v="PTV High Risk"/>
    <s v="Active"/>
    <s v="Basic set of structures"/>
    <m/>
    <s v="Structure"/>
    <s v="gsal"/>
    <s v="Reviewed"/>
    <s v="PTVp"/>
    <s v="99VMS_STRUCTCODE"/>
    <m/>
    <n v="3"/>
    <n v="0"/>
    <n v="-16777216"/>
    <s v="Missing"/>
    <s v="Missing"/>
  </r>
  <r>
    <x v="120"/>
    <x v="347"/>
    <x v="6"/>
    <x v="9"/>
    <x v="140"/>
    <s v="Palliative"/>
    <s v=".All"/>
    <x v="4"/>
    <s v="PalliativeTemplate.xml"/>
    <s v="PTV High Risk"/>
    <s v="Active"/>
    <s v="Basic set of structures"/>
    <m/>
    <s v="Structure"/>
    <s v="gsal"/>
    <s v="Reviewed"/>
    <s v="PTVp"/>
    <s v="99VMS_STRUCTCODE"/>
    <m/>
    <n v="3"/>
    <n v="0"/>
    <n v="-16777216"/>
    <s v="Missing"/>
    <s v="Missing"/>
  </r>
  <r>
    <x v="120"/>
    <x v="348"/>
    <x v="6"/>
    <x v="9"/>
    <x v="140"/>
    <s v="Palliative"/>
    <s v=".All"/>
    <x v="4"/>
    <s v="PalliativeTemplate.xml"/>
    <s v="PTV Combined"/>
    <s v="Active"/>
    <s v="Basic set of structures"/>
    <m/>
    <s v="Structure"/>
    <s v="gsal"/>
    <s v="Reviewed"/>
    <s v="PTVp"/>
    <s v="99VMS_STRUCTCODE"/>
    <m/>
    <n v="3"/>
    <n v="0"/>
    <n v="-16777216"/>
    <s v="Missing"/>
    <s v="Missing"/>
  </r>
  <r>
    <x v="120"/>
    <x v="344"/>
    <x v="6"/>
    <x v="9"/>
    <x v="140"/>
    <s v="CNS"/>
    <s v=".CNS"/>
    <x v="4"/>
    <s v="CNS_Template.xml"/>
    <s v="PTV High Risk"/>
    <s v="Active"/>
    <s v="CNS"/>
    <m/>
    <s v="Structure"/>
    <s v="gsal"/>
    <s v="Reviewed"/>
    <s v="PTVp"/>
    <s v="99VMS_STRUCTCODE"/>
    <m/>
    <n v="3"/>
    <n v="0"/>
    <n v="-16777216"/>
    <s v="Missing"/>
    <s v="Missing"/>
  </r>
  <r>
    <x v="120"/>
    <x v="346"/>
    <x v="6"/>
    <x v="9"/>
    <x v="140"/>
    <s v="CNS"/>
    <s v=".CNS"/>
    <x v="4"/>
    <s v="CNS_Template.xml"/>
    <s v="PTV High Risk"/>
    <s v="Active"/>
    <s v="CNS"/>
    <m/>
    <s v="Structure"/>
    <s v="gsal"/>
    <s v="Reviewed"/>
    <s v="PTVp"/>
    <s v="99VMS_STRUCTCODE"/>
    <m/>
    <n v="3"/>
    <n v="0"/>
    <n v="-16777216"/>
    <s v="Missing"/>
    <s v="Missing"/>
  </r>
  <r>
    <x v="120"/>
    <x v="349"/>
    <x v="6"/>
    <x v="9"/>
    <x v="140"/>
    <s v="HDR BREAST"/>
    <s v=".Breast"/>
    <x v="5"/>
    <s v="HDR_BREAST.xml"/>
    <s v="PTV 10 mm Margin"/>
    <s v="Active"/>
    <s v="For breast brachytherapy implant."/>
    <m/>
    <s v="Structure"/>
    <s v="xmei"/>
    <s v="Reviewed"/>
    <s v="PTVp"/>
    <s v="99VMS_STRUCTCODE"/>
    <m/>
    <n v="3"/>
    <n v="0"/>
    <n v="-16777216"/>
    <s v="Missing"/>
    <s v="Missing"/>
  </r>
  <r>
    <x v="120"/>
    <x v="344"/>
    <x v="6"/>
    <x v="9"/>
    <x v="140"/>
    <s v="HDR Head Surface Mould"/>
    <s v=".Skin"/>
    <x v="5"/>
    <s v="HDR_Head_Surface_Mould.xml"/>
    <s v="PTV"/>
    <s v="Active"/>
    <s v="For brachytherapy surface moulds on the head"/>
    <m/>
    <s v="Structure"/>
    <s v="gsal"/>
    <s v="Reviewed"/>
    <s v="PTVp"/>
    <s v="99VMS_STRUCTCODE"/>
    <m/>
    <n v="3"/>
    <n v="0"/>
    <n v="-16777216"/>
    <s v="Missing"/>
    <s v="Missing"/>
  </r>
  <r>
    <x v="120"/>
    <x v="350"/>
    <x v="6"/>
    <x v="9"/>
    <x v="140"/>
    <s v="Bladder 1 Phase"/>
    <s v=".Bladder"/>
    <x v="1"/>
    <s v="Bladder_1_Phase.xml"/>
    <s v="PTV 5250 cGy"/>
    <s v="Active"/>
    <s v="Bladder Single Phase for VMAT"/>
    <m/>
    <s v="Structure"/>
    <s v="gsal"/>
    <s v="Reviewed"/>
    <s v="PTVp"/>
    <s v="99VMS_STRUCTCODE"/>
    <m/>
    <n v="3"/>
    <n v="0"/>
    <n v="-16777216"/>
    <s v="Missing"/>
    <s v="Missing"/>
  </r>
  <r>
    <x v="120"/>
    <x v="344"/>
    <x v="6"/>
    <x v="9"/>
    <x v="140"/>
    <s v="Breast"/>
    <s v=".Breast"/>
    <x v="1"/>
    <s v="BreastTemplate.xml"/>
    <s v="Planning Target Volume"/>
    <s v="Active"/>
    <s v="Breast"/>
    <m/>
    <s v="Structure"/>
    <s v="gsal"/>
    <s v="Reviewed"/>
    <s v="PTVp"/>
    <s v="99VMS_STRUCTCODE"/>
    <m/>
    <n v="3"/>
    <n v="0"/>
    <n v="-16777216"/>
    <s v="Missing"/>
    <s v="Missing"/>
  </r>
  <r>
    <x v="120"/>
    <x v="351"/>
    <x v="6"/>
    <x v="9"/>
    <x v="140"/>
    <s v="FSRT"/>
    <s v=".CNS"/>
    <x v="1"/>
    <s v="FSRT_Template.xml"/>
    <s v="PTV High Risk 1"/>
    <s v="Active"/>
    <m/>
    <m/>
    <s v="Structure"/>
    <s v="gsal"/>
    <s v="Reviewed"/>
    <s v="PTVp"/>
    <s v="99VMS_STRUCTCODE"/>
    <m/>
    <n v="3"/>
    <n v="0"/>
    <n v="-16777216"/>
    <s v="Missing"/>
    <s v="Missing"/>
  </r>
  <r>
    <x v="120"/>
    <x v="352"/>
    <x v="6"/>
    <x v="9"/>
    <x v="140"/>
    <s v="FSRT"/>
    <s v=".CNS"/>
    <x v="1"/>
    <s v="FSRT_Template.xml"/>
    <s v="PTV High Risk 2"/>
    <s v="Active"/>
    <m/>
    <m/>
    <s v="Structure"/>
    <s v="gsal"/>
    <s v="Reviewed"/>
    <s v="PTVp"/>
    <s v="99VMS_STRUCTCODE"/>
    <m/>
    <n v="3"/>
    <n v="0"/>
    <n v="-16777216"/>
    <s v="Missing"/>
    <s v="Missing"/>
  </r>
  <r>
    <x v="120"/>
    <x v="353"/>
    <x v="6"/>
    <x v="9"/>
    <x v="140"/>
    <s v="FSRT"/>
    <s v=".CNS"/>
    <x v="1"/>
    <s v="FSRT_Template.xml"/>
    <s v="PTV High Risk 3"/>
    <s v="Active"/>
    <m/>
    <m/>
    <s v="Structure"/>
    <s v="gsal"/>
    <s v="Reviewed"/>
    <s v="PTVp"/>
    <s v="99VMS_STRUCTCODE"/>
    <m/>
    <n v="3"/>
    <n v="0"/>
    <n v="-16777216"/>
    <s v="Missing"/>
    <s v="Missing"/>
  </r>
  <r>
    <x v="120"/>
    <x v="354"/>
    <x v="6"/>
    <x v="9"/>
    <x v="140"/>
    <s v="FSRT"/>
    <s v=".CNS"/>
    <x v="1"/>
    <s v="FSRT_Template.xml"/>
    <s v="PTV High Risk 4"/>
    <s v="Active"/>
    <m/>
    <m/>
    <s v="Structure"/>
    <s v="gsal"/>
    <s v="Reviewed"/>
    <s v="PTVp"/>
    <s v="99VMS_STRUCTCODE"/>
    <m/>
    <n v="3"/>
    <n v="0"/>
    <n v="-16777216"/>
    <s v="Missing"/>
    <s v="Missing"/>
  </r>
  <r>
    <x v="120"/>
    <x v="355"/>
    <x v="6"/>
    <x v="9"/>
    <x v="140"/>
    <s v="FSRT"/>
    <s v=".CNS"/>
    <x v="1"/>
    <s v="FSRT_Template.xml"/>
    <s v="PTV High Risk 5"/>
    <s v="Active"/>
    <m/>
    <m/>
    <s v="Structure"/>
    <s v="gsal"/>
    <s v="Reviewed"/>
    <s v="PTVp"/>
    <s v="99VMS_STRUCTCODE"/>
    <m/>
    <n v="3"/>
    <n v="0"/>
    <n v="-16777216"/>
    <s v="Missing"/>
    <s v="Missing"/>
  </r>
  <r>
    <x v="120"/>
    <x v="344"/>
    <x v="6"/>
    <x v="9"/>
    <x v="140"/>
    <s v="Esophagus"/>
    <s v=".Esophagus"/>
    <x v="1"/>
    <s v="Esophagus Template.xml"/>
    <s v="PTV"/>
    <s v="Active"/>
    <s v="Esophagus 3D CRT"/>
    <m/>
    <s v="Structure"/>
    <s v="gsal"/>
    <s v="Reviewed"/>
    <s v="PTVp"/>
    <s v="99VMS_STRUCTCODE"/>
    <m/>
    <n v="3"/>
    <n v="0"/>
    <n v="-16777216"/>
    <s v="Missing"/>
    <s v="Missing"/>
  </r>
  <r>
    <x v="120"/>
    <x v="346"/>
    <x v="6"/>
    <x v="9"/>
    <x v="140"/>
    <s v="Esophagus"/>
    <s v=".Esophagus"/>
    <x v="1"/>
    <s v="Esophagus Template.xml"/>
    <s v="Additional PTV"/>
    <s v="Active"/>
    <s v="Esophagus 3D CRT"/>
    <m/>
    <s v="Structure"/>
    <s v="gsal"/>
    <s v="Reviewed"/>
    <s v="PTVp"/>
    <s v="99VMS_STRUCTCODE"/>
    <m/>
    <n v="3"/>
    <n v="0"/>
    <n v="-16777216"/>
    <s v="Missing"/>
    <s v="Missing"/>
  </r>
  <r>
    <x v="120"/>
    <x v="356"/>
    <x v="6"/>
    <x v="9"/>
    <x v="140"/>
    <s v="H&amp;N 60/30"/>
    <s v=".Head and Neck"/>
    <x v="1"/>
    <s v="HN_60in30.xml"/>
    <s v="PTV 60Gy"/>
    <s v="Active"/>
    <s v="Head and Neck VMAT 60 Gy in 30 Fractions"/>
    <m/>
    <s v="Structure"/>
    <s v="gsal"/>
    <s v="Reviewed"/>
    <s v="PTVp"/>
    <s v="99VMS_STRUCTCODE"/>
    <m/>
    <n v="3"/>
    <n v="0"/>
    <n v="-16777216"/>
    <s v="Missing"/>
    <s v="Missing"/>
  </r>
  <r>
    <x v="120"/>
    <x v="334"/>
    <x v="6"/>
    <x v="9"/>
    <x v="140"/>
    <s v="H&amp;N 66/33"/>
    <s v=".Head and Neck"/>
    <x v="1"/>
    <s v="HN_66in33.xml"/>
    <s v="PTV High Risk 66Gy"/>
    <s v="Active"/>
    <s v="Head and Neck VMAT 66 Gy in 33 Fractions"/>
    <m/>
    <s v="Structure"/>
    <s v="gsal"/>
    <s v="Reviewed"/>
    <s v="PTVp"/>
    <s v="99VMS_STRUCTCODE"/>
    <m/>
    <n v="3"/>
    <n v="0"/>
    <n v="-16777216"/>
    <s v="Missing"/>
    <s v="Missing"/>
  </r>
  <r>
    <x v="120"/>
    <x v="357"/>
    <x v="6"/>
    <x v="9"/>
    <x v="140"/>
    <s v="H&amp;N 70/35"/>
    <s v=".Head and Neck"/>
    <x v="1"/>
    <s v="HN_70in35.xml"/>
    <s v="PTV High Risk 70Gy"/>
    <s v="Active"/>
    <s v="Head and Neck VMAT 70 Gy in 35 Fractions"/>
    <m/>
    <s v="Structure"/>
    <s v="gsal"/>
    <s v="Reviewed"/>
    <s v="PTVp"/>
    <s v="99VMS_STRUCTCODE"/>
    <m/>
    <n v="3"/>
    <n v="0"/>
    <n v="-16777216"/>
    <s v="Missing"/>
    <s v="Missing"/>
  </r>
  <r>
    <x v="120"/>
    <x v="344"/>
    <x v="6"/>
    <x v="9"/>
    <x v="140"/>
    <s v="H&amp;N VMAT"/>
    <s v=".Head and Neck"/>
    <x v="1"/>
    <s v="HN_VMAT.xml"/>
    <s v="PTV High Risk"/>
    <s v="Active"/>
    <s v="Head and Neck VMAT Unspecified Dose"/>
    <m/>
    <s v="Structure"/>
    <s v="gsal"/>
    <s v="Reviewed"/>
    <s v="PTVp"/>
    <s v="99VMS_STRUCTCODE"/>
    <m/>
    <n v="3"/>
    <n v="0"/>
    <n v="-16777216"/>
    <s v="Missing"/>
    <s v="Missing"/>
  </r>
  <r>
    <x v="120"/>
    <x v="358"/>
    <x v="6"/>
    <x v="9"/>
    <x v="140"/>
    <s v="H&amp;N VMAT"/>
    <s v=".Head and Neck"/>
    <x v="1"/>
    <s v="HN_VMAT.xml"/>
    <s v="PTV for optimizer"/>
    <s v="Active"/>
    <s v="Head and Neck VMAT Unspecified Dose"/>
    <m/>
    <s v="Structure"/>
    <s v="gsal"/>
    <s v="Reviewed"/>
    <s v="PTVp"/>
    <s v="99VMS_STRUCTCODE"/>
    <m/>
    <n v="3"/>
    <n v="0"/>
    <n v="-16777216"/>
    <s v="Missing"/>
    <s v="Missing"/>
  </r>
  <r>
    <x v="120"/>
    <x v="359"/>
    <x v="6"/>
    <x v="9"/>
    <x v="140"/>
    <s v="H&amp;N VMAT"/>
    <s v=".Head and Neck"/>
    <x v="1"/>
    <s v="HN_VMAT.xml"/>
    <s v="PTV for DVH"/>
    <s v="Active"/>
    <s v="Head and Neck VMAT Unspecified Dose"/>
    <m/>
    <s v="Structure"/>
    <s v="gsal"/>
    <s v="Reviewed"/>
    <s v="PTVp"/>
    <s v="99VMS_STRUCTCODE"/>
    <m/>
    <n v="3"/>
    <n v="0"/>
    <n v="-16777216"/>
    <s v="Missing"/>
    <s v="Missing"/>
  </r>
  <r>
    <x v="120"/>
    <x v="344"/>
    <x v="6"/>
    <x v="9"/>
    <x v="140"/>
    <s v="Lung SBRT"/>
    <s v=".Lung"/>
    <x v="1"/>
    <s v="Lung SBRT.xml"/>
    <s v="PTV defined by Radiation Oncologist"/>
    <s v="Active"/>
    <s v="Lung SBRT all prescriptions"/>
    <m/>
    <s v="Structure"/>
    <s v="gsal"/>
    <s v="Reviewed"/>
    <s v="PTVp"/>
    <s v="99VMS_STRUCTCODE"/>
    <m/>
    <n v="3"/>
    <n v="0"/>
    <n v="-16777216"/>
    <s v="Missing"/>
    <s v="Missing"/>
  </r>
  <r>
    <x v="120"/>
    <x v="344"/>
    <x v="6"/>
    <x v="9"/>
    <x v="140"/>
    <s v="Lung VMAT"/>
    <s v=".Lung"/>
    <x v="1"/>
    <s v="Lung VMAT.xml"/>
    <s v="PTV defined by Radiation Oncologist"/>
    <s v="Active"/>
    <s v="Lung VMAT non-SABR"/>
    <m/>
    <s v="Structure"/>
    <s v="gsal"/>
    <s v="Reviewed"/>
    <s v="PTVp"/>
    <s v="99VMS_STRUCTCODE"/>
    <m/>
    <n v="3"/>
    <n v="0"/>
    <n v="-16777216"/>
    <s v="Missing"/>
    <s v="Missing"/>
  </r>
  <r>
    <x v="120"/>
    <x v="360"/>
    <x v="6"/>
    <x v="9"/>
    <x v="140"/>
    <s v="PMH PET BOOST"/>
    <s v=".Lung"/>
    <x v="1"/>
    <s v="PET BOOST.xml"/>
    <s v="PTV for primary"/>
    <s v="Active"/>
    <s v="PMH PET BOOST Study"/>
    <m/>
    <s v="Structure"/>
    <s v="aker"/>
    <s v="Reviewed"/>
    <s v="PTVp"/>
    <s v="99VMS_STRUCTCODE"/>
    <m/>
    <n v="3"/>
    <n v="0"/>
    <n v="-16777216"/>
    <s v="Missing"/>
    <s v="Missing"/>
  </r>
  <r>
    <x v="120"/>
    <x v="336"/>
    <x v="6"/>
    <x v="9"/>
    <x v="140"/>
    <s v="PMH PET BOOST"/>
    <s v=".Lung"/>
    <x v="1"/>
    <s v="PET BOOST.xml"/>
    <s v="PTV High Risk"/>
    <s v="Active"/>
    <s v="PMH PET BOOST Study"/>
    <m/>
    <s v="Structure"/>
    <s v="aker"/>
    <s v="Reviewed"/>
    <s v="PTVp"/>
    <s v="99VMS_STRUCTCODE"/>
    <m/>
    <n v="3"/>
    <n v="0"/>
    <n v="-16777216"/>
    <s v="Missing"/>
    <s v="Missing"/>
  </r>
  <r>
    <x v="120"/>
    <x v="344"/>
    <x v="6"/>
    <x v="9"/>
    <x v="140"/>
    <s v="Prostate"/>
    <s v=".Prostate"/>
    <x v="1"/>
    <s v="Prostate.xml"/>
    <s v="PTV High Risk"/>
    <s v="Active"/>
    <s v="Prostate all prescriptions"/>
    <m/>
    <s v="Structure"/>
    <s v="gsal"/>
    <s v="Reviewed"/>
    <s v="PTVp"/>
    <s v="99VMS_STRUCTCODE"/>
    <m/>
    <n v="3"/>
    <n v="0"/>
    <n v="-16777216"/>
    <s v="Missing"/>
    <s v="Missing"/>
  </r>
  <r>
    <x v="120"/>
    <x v="344"/>
    <x v="6"/>
    <x v="9"/>
    <x v="140"/>
    <s v="Rectum"/>
    <s v=".Rectum"/>
    <x v="1"/>
    <s v="Rectum.xml"/>
    <s v="Planning Target Volume"/>
    <s v="Active"/>
    <s v="Rectum 3D CRT"/>
    <m/>
    <s v="Structure"/>
    <s v="gsal"/>
    <s v="Reviewed"/>
    <s v="PTVp"/>
    <s v="99VMS_STRUCTCODE"/>
    <m/>
    <n v="3"/>
    <n v="0"/>
    <n v="-16777216"/>
    <s v="Missing"/>
    <s v="Missing"/>
  </r>
  <r>
    <x v="120"/>
    <x v="361"/>
    <x v="6"/>
    <x v="9"/>
    <x v="140"/>
    <s v="PTV 1-5"/>
    <s v=".All"/>
    <x v="6"/>
    <s v="CTV Template.xml"/>
    <s v="PTV High Risk"/>
    <s v="Active"/>
    <s v="PTV Target Structures numbered 1 to 5"/>
    <m/>
    <s v="Structure"/>
    <s v="gsal"/>
    <s v="Reviewed"/>
    <s v="PTVp"/>
    <s v="99VMS_STRUCTCODE"/>
    <m/>
    <n v="3"/>
    <n v="0"/>
    <n v="-16777216"/>
    <s v="Missing"/>
    <s v="Missing"/>
  </r>
  <r>
    <x v="120"/>
    <x v="362"/>
    <x v="6"/>
    <x v="9"/>
    <x v="140"/>
    <s v="PTV 1-5"/>
    <s v=".All"/>
    <x v="6"/>
    <s v="CTV Template.xml"/>
    <s v="PTV High Risk"/>
    <s v="Active"/>
    <s v="PTV Target Structures numbered 1 to 5"/>
    <m/>
    <s v="Structure"/>
    <s v="gsal"/>
    <s v="Reviewed"/>
    <s v="PTVp"/>
    <s v="99VMS_STRUCTCODE"/>
    <m/>
    <n v="3"/>
    <n v="0"/>
    <n v="-16777216"/>
    <s v="Missing"/>
    <s v="Missing"/>
  </r>
  <r>
    <x v="120"/>
    <x v="348"/>
    <x v="6"/>
    <x v="9"/>
    <x v="140"/>
    <s v="PTV 1-5"/>
    <s v=".All"/>
    <x v="6"/>
    <s v="CTV Template.xml"/>
    <s v="PTV Combined"/>
    <s v="Active"/>
    <s v="PTV Target Structures numbered 1 to 5"/>
    <m/>
    <s v="Structure"/>
    <s v="gsal"/>
    <s v="Reviewed"/>
    <s v="PTVp"/>
    <s v="99VMS_STRUCTCODE"/>
    <m/>
    <n v="3"/>
    <n v="0"/>
    <n v="-16777216"/>
    <s v="Missing"/>
    <s v="Missing"/>
  </r>
  <r>
    <x v="120"/>
    <x v="344"/>
    <x v="6"/>
    <x v="9"/>
    <x v="140"/>
    <s v="PTV"/>
    <s v=".All"/>
    <x v="6"/>
    <s v="PTV Template.xml"/>
    <s v="PTV High Risk"/>
    <s v="Active"/>
    <s v="PTV Target Structures"/>
    <m/>
    <s v="Structure"/>
    <s v="gsal"/>
    <s v="Reviewed"/>
    <s v="PTVp"/>
    <s v="99VMS_STRUCTCODE"/>
    <m/>
    <n v="3"/>
    <n v="0"/>
    <n v="-16777216"/>
    <s v="Missing"/>
    <s v="Missing"/>
  </r>
  <r>
    <x v="120"/>
    <x v="358"/>
    <x v="6"/>
    <x v="9"/>
    <x v="140"/>
    <s v="PTV"/>
    <s v=".All"/>
    <x v="6"/>
    <s v="PTV Template.xml"/>
    <s v="PTV for optimizer"/>
    <s v="Active"/>
    <s v="PTV Target Structures"/>
    <m/>
    <s v="Structure"/>
    <s v="gsal"/>
    <s v="Reviewed"/>
    <s v="PTVp"/>
    <s v="99VMS_STRUCTCODE"/>
    <m/>
    <n v="3"/>
    <n v="0"/>
    <n v="-16777216"/>
    <s v="Missing"/>
    <s v="Missing"/>
  </r>
  <r>
    <x v="120"/>
    <x v="359"/>
    <x v="6"/>
    <x v="9"/>
    <x v="140"/>
    <s v="PTV"/>
    <s v=".All"/>
    <x v="6"/>
    <s v="PTV Template.xml"/>
    <s v="PTV for DVH"/>
    <s v="Active"/>
    <s v="PTV Target Structures"/>
    <m/>
    <s v="Structure"/>
    <s v="gsal"/>
    <s v="Reviewed"/>
    <s v="PTVp"/>
    <s v="99VMS_STRUCTCODE"/>
    <m/>
    <n v="3"/>
    <n v="0"/>
    <n v="-16777216"/>
    <s v="Missing"/>
    <s v="Missing"/>
  </r>
  <r>
    <x v="120"/>
    <x v="345"/>
    <x v="6"/>
    <x v="9"/>
    <x v="140"/>
    <s v="PTV 1-5"/>
    <s v=".All"/>
    <x v="6"/>
    <s v="PTV_numbered.xml"/>
    <s v="PTV High Risk"/>
    <s v="Active"/>
    <s v="PTV Target Structures numbered 1 to 5"/>
    <m/>
    <s v="Structure"/>
    <s v="gsal"/>
    <s v="Reviewed"/>
    <s v="PTVp"/>
    <s v="99VMS_STRUCTCODE"/>
    <m/>
    <n v="3"/>
    <n v="0"/>
    <n v="-16777216"/>
    <s v="Missing"/>
    <s v="Missing"/>
  </r>
  <r>
    <x v="120"/>
    <x v="346"/>
    <x v="6"/>
    <x v="9"/>
    <x v="140"/>
    <s v="PTV 1-5"/>
    <s v=".All"/>
    <x v="6"/>
    <s v="PTV_numbered.xml"/>
    <s v="PTV High Risk"/>
    <s v="Active"/>
    <s v="PTV Target Structures numbered 1 to 5"/>
    <m/>
    <s v="Structure"/>
    <s v="gsal"/>
    <s v="Reviewed"/>
    <s v="PTVp"/>
    <s v="99VMS_STRUCTCODE"/>
    <m/>
    <n v="3"/>
    <n v="0"/>
    <n v="-16777216"/>
    <s v="Missing"/>
    <s v="Missing"/>
  </r>
  <r>
    <x v="120"/>
    <x v="347"/>
    <x v="6"/>
    <x v="9"/>
    <x v="140"/>
    <s v="PTV 1-5"/>
    <s v=".All"/>
    <x v="6"/>
    <s v="PTV_numbered.xml"/>
    <s v="PTV High Risk"/>
    <s v="Active"/>
    <s v="PTV Target Structures numbered 1 to 5"/>
    <m/>
    <s v="Structure"/>
    <s v="gsal"/>
    <s v="Reviewed"/>
    <s v="PTVp"/>
    <s v="99VMS_STRUCTCODE"/>
    <m/>
    <n v="3"/>
    <n v="0"/>
    <n v="-16777216"/>
    <s v="Missing"/>
    <s v="Missing"/>
  </r>
  <r>
    <x v="120"/>
    <x v="363"/>
    <x v="6"/>
    <x v="9"/>
    <x v="140"/>
    <s v="PTV 1-5"/>
    <s v=".All"/>
    <x v="6"/>
    <s v="PTV_numbered.xml"/>
    <s v="PTV High Risk"/>
    <s v="Active"/>
    <s v="PTV Target Structures numbered 1 to 5"/>
    <m/>
    <s v="Structure"/>
    <s v="gsal"/>
    <s v="Reviewed"/>
    <s v="PTVp"/>
    <s v="99VMS_STRUCTCODE"/>
    <m/>
    <n v="3"/>
    <n v="0"/>
    <n v="-16777216"/>
    <s v="Missing"/>
    <s v="Missing"/>
  </r>
  <r>
    <x v="120"/>
    <x v="364"/>
    <x v="6"/>
    <x v="9"/>
    <x v="140"/>
    <s v="GA1_TOPGEAR_TROG"/>
    <s v=".Abdomen"/>
    <x v="2"/>
    <s v="GA1_TOPGEAR_TROG.xml"/>
    <m/>
    <s v="Active"/>
    <m/>
    <s v="resectable gastric cancer"/>
    <s v="Structure"/>
    <s v="cjos"/>
    <s v="Reviewed"/>
    <s v="PTVp"/>
    <s v="99VMS_STRUCTCODE"/>
    <m/>
    <n v="3"/>
    <n v="0"/>
    <n v="-16777216"/>
    <s v="Missing"/>
    <s v="Missing"/>
  </r>
  <r>
    <x v="120"/>
    <x v="344"/>
    <x v="6"/>
    <x v="9"/>
    <x v="140"/>
    <s v="GA1_TOPGEAR_TROG"/>
    <s v=".Abdomen"/>
    <x v="2"/>
    <s v="GA1_TOPGEAR_TROG.xml"/>
    <s v="PTV"/>
    <s v="Active"/>
    <m/>
    <s v="resectable gastric cancer"/>
    <s v="Structure"/>
    <s v="cjos"/>
    <s v="Reviewed"/>
    <s v="PTVp"/>
    <s v="99VMS_STRUCTCODE"/>
    <m/>
    <n v="3"/>
    <n v="0"/>
    <n v="-16777216"/>
    <s v="Missing"/>
    <s v="Missing"/>
  </r>
  <r>
    <x v="120"/>
    <x v="365"/>
    <x v="6"/>
    <x v="9"/>
    <x v="140"/>
    <s v="GU001 BLADDER"/>
    <s v=".Bladder"/>
    <x v="2"/>
    <s v="GU001 BLADDER.xml"/>
    <s v="optPTV_5040"/>
    <s v="Active"/>
    <m/>
    <m/>
    <s v="Structure"/>
    <s v="cjos"/>
    <s v="Reviewed"/>
    <s v="PTVp"/>
    <s v="99VMS_STRUCTCODE"/>
    <m/>
    <n v="3"/>
    <n v="0"/>
    <n v="-16777216"/>
    <s v="Missing"/>
    <s v="Missing"/>
  </r>
  <r>
    <x v="120"/>
    <x v="366"/>
    <x v="6"/>
    <x v="9"/>
    <x v="140"/>
    <s v="GU001 BLADDER"/>
    <s v=".Bladder"/>
    <x v="2"/>
    <s v="GU001 BLADDER.xml"/>
    <s v="Region Of Interest"/>
    <s v="Active"/>
    <m/>
    <m/>
    <s v="Structure"/>
    <s v="cjos"/>
    <s v="Reviewed"/>
    <s v="PTVp"/>
    <s v="99VMS_STRUCTCODE"/>
    <m/>
    <n v="3"/>
    <n v="0"/>
    <n v="-16777216"/>
    <s v="Missing"/>
    <s v="Missing"/>
  </r>
  <r>
    <x v="120"/>
    <x v="367"/>
    <x v="6"/>
    <x v="9"/>
    <x v="140"/>
    <s v="CC003_PCI Brain"/>
    <s v=".CNS"/>
    <x v="2"/>
    <s v="CC003_PCI Brain.xml"/>
    <s v="PTV for optimizer"/>
    <s v="Active"/>
    <s v="NRG-CC003:  RANDOMIZED PHASE II/III TRIAL OF PROPHYLACTIC CRANIAL IRRADIATION WITH OR WITHOUT HIPPOCAMPAL AVOIDANCE FOR SMALL CELL LUNG CANCER"/>
    <s v="SCLC PCI Brain"/>
    <s v="Structure"/>
    <s v="cjos"/>
    <s v="Reviewed"/>
    <s v="PTVp"/>
    <s v="99VMS_STRUCTCODE"/>
    <m/>
    <n v="3"/>
    <n v="0"/>
    <n v="-16777216"/>
    <s v="Missing"/>
    <s v="Missing"/>
  </r>
  <r>
    <x v="120"/>
    <x v="368"/>
    <x v="6"/>
    <x v="9"/>
    <x v="140"/>
    <s v="CC003_PCI Brain"/>
    <s v=".CNS"/>
    <x v="2"/>
    <s v="CC003_PCI Brain.xml"/>
    <s v="optPTV2"/>
    <s v="Active"/>
    <s v="NRG-CC003:  RANDOMIZED PHASE II/III TRIAL OF PROPHYLACTIC CRANIAL IRRADIATION WITH OR WITHOUT HIPPOCAMPAL AVOIDANCE FOR SMALL CELL LUNG CANCER"/>
    <s v="SCLC PCI Brain"/>
    <s v="Structure"/>
    <s v="cjos"/>
    <s v="Reviewed"/>
    <s v="PTVp"/>
    <s v="99VMS_STRUCTCODE"/>
    <m/>
    <n v="3"/>
    <n v="0"/>
    <n v="-16777216"/>
    <s v="Missing"/>
    <s v="Missing"/>
  </r>
  <r>
    <x v="120"/>
    <x v="369"/>
    <x v="6"/>
    <x v="9"/>
    <x v="140"/>
    <s v="CC003_PCI Brain"/>
    <s v=".CNS"/>
    <x v="2"/>
    <s v="CC003_PCI Brain.xml"/>
    <s v="optPTV3"/>
    <s v="Active"/>
    <s v="NRG-CC003:  RANDOMIZED PHASE II/III TRIAL OF PROPHYLACTIC CRANIAL IRRADIATION WITH OR WITHOUT HIPPOCAMPAL AVOIDANCE FOR SMALL CELL LUNG CANCER"/>
    <s v="SCLC PCI Brain"/>
    <s v="Structure"/>
    <s v="cjos"/>
    <s v="Reviewed"/>
    <s v="PTVp"/>
    <s v="99VMS_STRUCTCODE"/>
    <m/>
    <n v="3"/>
    <n v="0"/>
    <n v="-16777216"/>
    <s v="Missing"/>
    <s v="Missing"/>
  </r>
  <r>
    <x v="120"/>
    <x v="370"/>
    <x v="6"/>
    <x v="9"/>
    <x v="140"/>
    <s v="CC003_PCI Brain"/>
    <s v=".CNS"/>
    <x v="2"/>
    <s v="CC003_PCI Brain.xml"/>
    <s v="optPTVu"/>
    <s v="Active"/>
    <s v="NRG-CC003:  RANDOMIZED PHASE II/III TRIAL OF PROPHYLACTIC CRANIAL IRRADIATION WITH OR WITHOUT HIPPOCAMPAL AVOIDANCE FOR SMALL CELL LUNG CANCER"/>
    <s v="SCLC PCI Brain"/>
    <s v="Structure"/>
    <s v="cjos"/>
    <s v="Reviewed"/>
    <s v="PTVp"/>
    <s v="99VMS_STRUCTCODE"/>
    <m/>
    <n v="3"/>
    <n v="0"/>
    <n v="-16777216"/>
    <s v="Missing"/>
    <s v="Missing"/>
  </r>
  <r>
    <x v="120"/>
    <x v="371"/>
    <x v="6"/>
    <x v="9"/>
    <x v="140"/>
    <s v="CC003_PCI Brain"/>
    <s v=".CNS"/>
    <x v="2"/>
    <s v="CC003_PCI Brain.xml"/>
    <s v="PTV_2500"/>
    <s v="Active"/>
    <s v="NRG-CC003:  RANDOMIZED PHASE II/III TRIAL OF PROPHYLACTIC CRANIAL IRRADIATION WITH OR WITHOUT HIPPOCAMPAL AVOIDANCE FOR SMALL CELL LUNG CANCER"/>
    <s v="SCLC PCI Brain"/>
    <s v="Structure"/>
    <s v="cjos"/>
    <s v="Reviewed"/>
    <s v="PTVp"/>
    <s v="99VMS_STRUCTCODE"/>
    <m/>
    <n v="3"/>
    <n v="0"/>
    <n v="-16777216"/>
    <s v="Missing"/>
    <s v="Missing"/>
  </r>
  <r>
    <x v="120"/>
    <x v="342"/>
    <x v="6"/>
    <x v="9"/>
    <x v="140"/>
    <s v="CE8-Brain"/>
    <s v=".CNS"/>
    <x v="2"/>
    <s v="CE8-Brain.xml"/>
    <s v="PTV High Risk"/>
    <s v="Active"/>
    <s v="Structures fo CE8-Brain"/>
    <m/>
    <s v="Structure"/>
    <s v="cjos"/>
    <s v="Reviewed"/>
    <s v="PTVp"/>
    <s v="99VMS_STRUCTCODE"/>
    <m/>
    <n v="3"/>
    <n v="0"/>
    <n v="-16777216"/>
    <s v="Missing"/>
    <s v="Missing"/>
  </r>
  <r>
    <x v="120"/>
    <x v="344"/>
    <x v="6"/>
    <x v="9"/>
    <x v="140"/>
    <s v="LUNG - LUSTRE"/>
    <s v=".Lung"/>
    <x v="2"/>
    <s v="LUNG - LUSTRE.xml"/>
    <s v="PTV"/>
    <s v="Active"/>
    <s v="Strucutres for LUSTRE - OCOG protocol for LUNG SABR (48Gy/4, 60Gy/8) and Non-SABR (60Gy/15)"/>
    <m/>
    <s v="Structure"/>
    <s v="cjos"/>
    <s v="Reviewed"/>
    <s v="PTVp"/>
    <s v="99VMS_STRUCTCODE"/>
    <m/>
    <n v="3"/>
    <n v="0"/>
    <n v="-16777216"/>
    <s v="Missing"/>
    <s v="Missing"/>
  </r>
  <r>
    <x v="120"/>
    <x v="372"/>
    <x v="6"/>
    <x v="9"/>
    <x v="140"/>
    <s v="LIVR_HE1 Protocol"/>
    <s v="LIVR - liver"/>
    <x v="2"/>
    <s v="LIVR_HE1.xml"/>
    <s v="PTV (cropped 5mm from Skin)"/>
    <s v="Active"/>
    <s v="Structure template for NCIC HE1 Clincal Trial on palliative RT for symptomatic heaptocellular  ca and liver mets"/>
    <m/>
    <s v="Structure"/>
    <s v="cjos"/>
    <s v="Reviewed"/>
    <s v="PTVp"/>
    <s v="99VMS_STRUCTCODE"/>
    <m/>
    <n v="3"/>
    <n v="0"/>
    <n v="-16777216"/>
    <s v="Missing"/>
    <s v="Missing"/>
  </r>
  <r>
    <x v="120"/>
    <x v="344"/>
    <x v="6"/>
    <x v="9"/>
    <x v="140"/>
    <s v="LIVR_HE1 Protocol"/>
    <s v="LIVR - liver"/>
    <x v="2"/>
    <s v="LIVR_HE1.xml"/>
    <s v="PTV(combined from all CTVs)"/>
    <s v="Active"/>
    <s v="Structure template for NCIC HE1 Clincal Trial on palliative RT for symptomatic heaptocellular  ca and liver mets"/>
    <m/>
    <s v="Structure"/>
    <s v="cjos"/>
    <s v="Reviewed"/>
    <s v="PTVp"/>
    <s v="99VMS_STRUCTCODE"/>
    <m/>
    <n v="3"/>
    <n v="0"/>
    <n v="-16777216"/>
    <s v="Missing"/>
    <s v="Missing"/>
  </r>
  <r>
    <x v="121"/>
    <x v="359"/>
    <x v="6"/>
    <x v="9"/>
    <x v="140"/>
    <s v="CNS"/>
    <s v=".CNS"/>
    <x v="4"/>
    <s v="CNS_Template.xml"/>
    <s v="PTV for DVH"/>
    <s v="Active"/>
    <s v="CNS"/>
    <m/>
    <s v="Structure"/>
    <s v="gsal"/>
    <s v="Reviewed"/>
    <s v="PTVp"/>
    <s v="99VMS_STRUCTCODE"/>
    <m/>
    <n v="5"/>
    <n v="0"/>
    <n v="-16777216"/>
    <s v="Missing"/>
    <s v="Missing"/>
  </r>
  <r>
    <x v="121"/>
    <x v="373"/>
    <x v="6"/>
    <x v="9"/>
    <x v="140"/>
    <s v="HDR BREAST"/>
    <s v=".Breast"/>
    <x v="5"/>
    <s v="HDR_BREAST.xml"/>
    <s v="PTV 10 mm Margin for DVH"/>
    <s v="Active"/>
    <s v="For breast brachytherapy implant."/>
    <m/>
    <s v="Structure"/>
    <s v="xmei"/>
    <s v="Reviewed"/>
    <s v="PTVp"/>
    <s v="99VMS_STRUCTCODE"/>
    <m/>
    <n v="5"/>
    <n v="0"/>
    <n v="-16777216"/>
    <s v="Missing"/>
    <s v="Missing"/>
  </r>
  <r>
    <x v="121"/>
    <x v="374"/>
    <x v="6"/>
    <x v="9"/>
    <x v="140"/>
    <s v="Bladder 1 Phase"/>
    <s v=".Bladder"/>
    <x v="1"/>
    <s v="Bladder_1_Phase.xml"/>
    <s v="PTV 5250 cGy for DVH"/>
    <s v="Active"/>
    <s v="Bladder Single Phase for VMAT"/>
    <m/>
    <s v="Structure"/>
    <s v="gsal"/>
    <s v="Reviewed"/>
    <s v="PTVp"/>
    <s v="99VMS_STRUCTCODE"/>
    <m/>
    <n v="5"/>
    <n v="0"/>
    <n v="-16777216"/>
    <s v="Missing"/>
    <s v="Missing"/>
  </r>
  <r>
    <x v="121"/>
    <x v="359"/>
    <x v="6"/>
    <x v="9"/>
    <x v="140"/>
    <s v="Bladder Two Phase"/>
    <s v=".Bladder"/>
    <x v="1"/>
    <s v="Bladder_2_Phase.xml"/>
    <s v="PTV 66 Gy for DVH"/>
    <s v="Active"/>
    <s v="Bladder Two Phase for VMAT"/>
    <m/>
    <s v="Structure"/>
    <s v="gsal"/>
    <s v="Reviewed"/>
    <s v="PTVp"/>
    <s v="99VMS_STRUCTCODE"/>
    <m/>
    <n v="5"/>
    <n v="0"/>
    <n v="-16777216"/>
    <s v="Missing"/>
    <s v="Missing"/>
  </r>
  <r>
    <x v="121"/>
    <x v="375"/>
    <x v="6"/>
    <x v="9"/>
    <x v="140"/>
    <s v="Breast"/>
    <s v=".Breast"/>
    <x v="1"/>
    <s v="BreastTemplate.xml"/>
    <s v="PTV for DVH evaluation"/>
    <s v="Active"/>
    <s v="Breast"/>
    <m/>
    <s v="Structure"/>
    <s v="gsal"/>
    <s v="Reviewed"/>
    <s v="PTVp"/>
    <s v="99VMS_STRUCTCODE"/>
    <m/>
    <n v="5"/>
    <n v="0"/>
    <n v="-16777216"/>
    <s v="Missing"/>
    <s v="Missing"/>
  </r>
  <r>
    <x v="121"/>
    <x v="376"/>
    <x v="6"/>
    <x v="9"/>
    <x v="140"/>
    <s v="H&amp;N 60/30"/>
    <s v=".Head and Neck"/>
    <x v="1"/>
    <s v="HN_60in30.xml"/>
    <s v="PTV 60Gy for DVH"/>
    <s v="Active"/>
    <s v="Head and Neck VMAT 60 Gy in 30 Fractions"/>
    <m/>
    <s v="Structure"/>
    <s v="gsal"/>
    <s v="Reviewed"/>
    <s v="PTVp"/>
    <s v="99VMS_STRUCTCODE"/>
    <m/>
    <n v="5"/>
    <n v="0"/>
    <n v="-16777216"/>
    <s v="Missing"/>
    <s v="Missing"/>
  </r>
  <r>
    <x v="121"/>
    <x v="377"/>
    <x v="6"/>
    <x v="9"/>
    <x v="140"/>
    <s v="H&amp;N 66/33"/>
    <s v=".Head and Neck"/>
    <x v="1"/>
    <s v="HN_66in33.xml"/>
    <s v="PTV High Risk 66Gy for DVH"/>
    <s v="Active"/>
    <s v="Head and Neck VMAT 66 Gy in 33 Fractions"/>
    <m/>
    <s v="Structure"/>
    <s v="gsal"/>
    <s v="Reviewed"/>
    <s v="PTVp"/>
    <s v="99VMS_STRUCTCODE"/>
    <m/>
    <n v="5"/>
    <n v="0"/>
    <n v="-16777216"/>
    <s v="Missing"/>
    <s v="Missing"/>
  </r>
  <r>
    <x v="121"/>
    <x v="378"/>
    <x v="6"/>
    <x v="9"/>
    <x v="140"/>
    <s v="H&amp;N 70/35"/>
    <s v=".Head and Neck"/>
    <x v="1"/>
    <s v="HN_70in35.xml"/>
    <s v="PTV High Risk 70Gy for DVH"/>
    <s v="Active"/>
    <s v="Head and Neck VMAT 70 Gy in 35 Fractions"/>
    <m/>
    <s v="Structure"/>
    <s v="gsal"/>
    <s v="Reviewed"/>
    <s v="PTVp"/>
    <s v="99VMS_STRUCTCODE"/>
    <m/>
    <n v="5"/>
    <n v="0"/>
    <n v="-16777216"/>
    <s v="Missing"/>
    <s v="Missing"/>
  </r>
  <r>
    <x v="121"/>
    <x v="359"/>
    <x v="6"/>
    <x v="9"/>
    <x v="140"/>
    <s v="Lung SBRT"/>
    <s v=".Lung"/>
    <x v="1"/>
    <s v="Lung SBRT.xml"/>
    <s v="PTV for DVH"/>
    <s v="Active"/>
    <s v="Lung SBRT all prescriptions"/>
    <m/>
    <s v="Structure"/>
    <s v="gsal"/>
    <s v="Reviewed"/>
    <s v="PTVp"/>
    <s v="99VMS_STRUCTCODE"/>
    <m/>
    <n v="5"/>
    <n v="0"/>
    <n v="-16777216"/>
    <s v="Missing"/>
    <s v="Missing"/>
  </r>
  <r>
    <x v="121"/>
    <x v="359"/>
    <x v="6"/>
    <x v="9"/>
    <x v="140"/>
    <s v="Lung VMAT"/>
    <s v=".Lung"/>
    <x v="1"/>
    <s v="Lung VMAT.xml"/>
    <s v="PTV for DVH"/>
    <s v="Active"/>
    <s v="Lung VMAT non-SABR"/>
    <m/>
    <s v="Structure"/>
    <s v="gsal"/>
    <s v="Reviewed"/>
    <s v="PTVp"/>
    <s v="99VMS_STRUCTCODE"/>
    <m/>
    <n v="5"/>
    <n v="0"/>
    <n v="-16777216"/>
    <s v="Missing"/>
    <s v="Missing"/>
  </r>
  <r>
    <x v="121"/>
    <x v="359"/>
    <x v="6"/>
    <x v="9"/>
    <x v="140"/>
    <s v="PMH PET BOOST"/>
    <s v=".Lung"/>
    <x v="1"/>
    <s v="PET BOOST.xml"/>
    <s v="PTV for DVH"/>
    <s v="Active"/>
    <s v="PMH PET BOOST Study"/>
    <m/>
    <s v="Structure"/>
    <s v="aker"/>
    <s v="Reviewed"/>
    <s v="PTVp"/>
    <s v="99VMS_STRUCTCODE"/>
    <m/>
    <n v="5"/>
    <n v="0"/>
    <n v="-16777216"/>
    <s v="Missing"/>
    <s v="Missing"/>
  </r>
  <r>
    <x v="121"/>
    <x v="359"/>
    <x v="6"/>
    <x v="9"/>
    <x v="140"/>
    <s v="Prostate"/>
    <s v=".Prostate"/>
    <x v="1"/>
    <s v="Prostate.xml"/>
    <s v="PTV High Risk for DVH"/>
    <s v="Active"/>
    <s v="Prostate all prescriptions"/>
    <m/>
    <s v="Structure"/>
    <s v="gsal"/>
    <s v="Reviewed"/>
    <s v="PTVp"/>
    <s v="99VMS_STRUCTCODE"/>
    <m/>
    <n v="5"/>
    <n v="0"/>
    <n v="-16777216"/>
    <s v="Missing"/>
    <s v="Missing"/>
  </r>
  <r>
    <x v="121"/>
    <x v="379"/>
    <x v="6"/>
    <x v="9"/>
    <x v="140"/>
    <s v="Prostate 2Ph VMAT"/>
    <s v=".Prostate"/>
    <x v="1"/>
    <s v="Prostate_2Ph_VMAT.xml"/>
    <s v="PTV High Risk for DVH"/>
    <s v="Active"/>
    <s v="Two Phase VMAT Prostate 76 Gy"/>
    <m/>
    <s v="Structure"/>
    <s v="gsal"/>
    <s v="Reviewed"/>
    <s v="PTVp"/>
    <s v="99VMS_STRUCTCODE"/>
    <m/>
    <n v="5"/>
    <n v="0"/>
    <n v="-16777216"/>
    <s v="Missing"/>
    <s v="Missing"/>
  </r>
  <r>
    <x v="122"/>
    <x v="380"/>
    <x v="6"/>
    <x v="9"/>
    <x v="141"/>
    <s v="CNS"/>
    <s v=".CNS"/>
    <x v="4"/>
    <s v="CNS_Template.xml"/>
    <s v="PTV excluding Edema"/>
    <s v="Active"/>
    <s v="CNS"/>
    <m/>
    <s v="Structure"/>
    <s v="gsal"/>
    <s v="Reviewed"/>
    <s v="PTV_Intermediate"/>
    <s v="99VMS_STRUCTCODE"/>
    <m/>
    <n v="3"/>
    <n v="0"/>
    <n v="-16777216"/>
    <s v="Missing"/>
    <s v="Missing"/>
  </r>
  <r>
    <x v="122"/>
    <x v="381"/>
    <x v="6"/>
    <x v="9"/>
    <x v="141"/>
    <s v="HDR BREAST"/>
    <s v=".Breast"/>
    <x v="5"/>
    <s v="HDR_BREAST.xml"/>
    <s v="PTV 15 mm Margin"/>
    <s v="Active"/>
    <s v="For breast brachytherapy implant."/>
    <m/>
    <s v="Structure"/>
    <s v="xmei"/>
    <s v="Reviewed"/>
    <s v="PTV_Intermediate"/>
    <s v="99VMS_STRUCTCODE"/>
    <m/>
    <n v="3"/>
    <n v="0"/>
    <n v="-16777216"/>
    <s v="Missing"/>
    <s v="Missing"/>
  </r>
  <r>
    <x v="122"/>
    <x v="382"/>
    <x v="6"/>
    <x v="9"/>
    <x v="141"/>
    <s v="Breast"/>
    <s v=".Breast"/>
    <x v="1"/>
    <s v="BreastTemplate.xml"/>
    <s v="PTV Nodes"/>
    <s v="Active"/>
    <s v="Breast"/>
    <m/>
    <s v="Structure"/>
    <s v="gsal"/>
    <s v="Reviewed"/>
    <s v="PTV_Intermediate"/>
    <s v="99VMS_STRUCTCODE"/>
    <m/>
    <n v="3"/>
    <n v="0"/>
    <n v="-16777216"/>
    <s v="Missing"/>
    <s v="Missing"/>
  </r>
  <r>
    <x v="122"/>
    <x v="383"/>
    <x v="6"/>
    <x v="9"/>
    <x v="141"/>
    <s v="Gyne VMAT"/>
    <s v=".Gyn"/>
    <x v="1"/>
    <s v="Gyne_VMAT.xml"/>
    <s v="Combined PTV"/>
    <s v="Active"/>
    <s v="Gyne VMAT"/>
    <s v="post op uterus/cervix"/>
    <s v="Structure"/>
    <s v="gsal"/>
    <s v="Reviewed"/>
    <s v="PTV_Intermediate"/>
    <s v="99VMS_STRUCTCODE"/>
    <m/>
    <n v="3"/>
    <n v="0"/>
    <n v="-16777216"/>
    <s v="Missing"/>
    <s v="Missing"/>
  </r>
  <r>
    <x v="122"/>
    <x v="384"/>
    <x v="6"/>
    <x v="9"/>
    <x v="141"/>
    <s v="Gyne VMAT"/>
    <s v=".Gyn"/>
    <x v="1"/>
    <s v="Gyne_VMAT.xml"/>
    <s v="Nodal PTV"/>
    <s v="Active"/>
    <s v="Gyne VMAT"/>
    <s v="post op uterus/cervix"/>
    <s v="Structure"/>
    <s v="gsal"/>
    <s v="Reviewed"/>
    <s v="PTV_Intermediate"/>
    <s v="99VMS_STRUCTCODE"/>
    <m/>
    <n v="3"/>
    <n v="0"/>
    <n v="-16777216"/>
    <s v="Missing"/>
    <s v="Missing"/>
  </r>
  <r>
    <x v="122"/>
    <x v="356"/>
    <x v="6"/>
    <x v="9"/>
    <x v="141"/>
    <s v="H&amp;N 66/33"/>
    <s v=".Head and Neck"/>
    <x v="1"/>
    <s v="HN_66in33.xml"/>
    <s v="PTV Intermediate Risk 60Gy"/>
    <s v="Active"/>
    <s v="Head and Neck VMAT 66 Gy in 33 Fractions"/>
    <m/>
    <s v="Structure"/>
    <s v="gsal"/>
    <s v="Reviewed"/>
    <s v="PTV_Intermediate"/>
    <s v="99VMS_STRUCTCODE"/>
    <m/>
    <n v="3"/>
    <n v="0"/>
    <n v="-16777216"/>
    <s v="Missing"/>
    <s v="Missing"/>
  </r>
  <r>
    <x v="122"/>
    <x v="385"/>
    <x v="6"/>
    <x v="9"/>
    <x v="141"/>
    <s v="H&amp;N 70/35"/>
    <s v=".Head and Neck"/>
    <x v="1"/>
    <s v="HN_70in35.xml"/>
    <s v="PTV Intermediate Risk 63Gy"/>
    <s v="Active"/>
    <s v="Head and Neck VMAT 70 Gy in 35 Fractions"/>
    <m/>
    <s v="Structure"/>
    <s v="gsal"/>
    <s v="Reviewed"/>
    <s v="PTV_Intermediate"/>
    <s v="99VMS_STRUCTCODE"/>
    <m/>
    <n v="3"/>
    <n v="0"/>
    <n v="-16777216"/>
    <s v="Missing"/>
    <s v="Missing"/>
  </r>
  <r>
    <x v="122"/>
    <x v="384"/>
    <x v="6"/>
    <x v="9"/>
    <x v="141"/>
    <s v="H&amp;N VMAT"/>
    <s v=".Head and Neck"/>
    <x v="1"/>
    <s v="HN_VMAT.xml"/>
    <s v="PTV Nodes"/>
    <s v="Active"/>
    <s v="Head and Neck VMAT Unspecified Dose"/>
    <m/>
    <s v="Structure"/>
    <s v="gsal"/>
    <s v="Reviewed"/>
    <s v="PTV_Intermediate"/>
    <s v="99VMS_STRUCTCODE"/>
    <m/>
    <n v="3"/>
    <n v="0"/>
    <n v="-16777216"/>
    <s v="Missing"/>
    <s v="Missing"/>
  </r>
  <r>
    <x v="122"/>
    <x v="386"/>
    <x v="6"/>
    <x v="9"/>
    <x v="141"/>
    <s v="PMH PET BOOST"/>
    <s v=".Lung"/>
    <x v="1"/>
    <s v="PET BOOST.xml"/>
    <s v="PTV for node"/>
    <s v="Active"/>
    <s v="PMH PET BOOST Study"/>
    <m/>
    <s v="Structure"/>
    <s v="aker"/>
    <s v="Reviewed"/>
    <s v="PTV_Intermediate"/>
    <s v="99VMS_STRUCTCODE"/>
    <m/>
    <n v="3"/>
    <n v="0"/>
    <n v="-16777216"/>
    <s v="Missing"/>
    <s v="Missing"/>
  </r>
  <r>
    <x v="122"/>
    <x v="384"/>
    <x v="6"/>
    <x v="9"/>
    <x v="141"/>
    <s v="Prostate"/>
    <s v=".Prostate"/>
    <x v="1"/>
    <s v="Prostate.xml"/>
    <s v="PTV Nodes"/>
    <s v="Active"/>
    <s v="Prostate all prescriptions"/>
    <m/>
    <s v="Structure"/>
    <s v="gsal"/>
    <s v="Reviewed"/>
    <s v="PTV_Intermediate"/>
    <s v="99VMS_STRUCTCODE"/>
    <m/>
    <n v="3"/>
    <n v="0"/>
    <n v="-16777216"/>
    <s v="Missing"/>
    <s v="Missing"/>
  </r>
  <r>
    <x v="122"/>
    <x v="387"/>
    <x v="6"/>
    <x v="9"/>
    <x v="141"/>
    <s v="Prostate 2Ph VMAT"/>
    <s v=".Prostate"/>
    <x v="1"/>
    <s v="Prostate_2Ph_VMAT.xml"/>
    <s v="PTV Nodes"/>
    <s v="Active"/>
    <s v="Two Phase VMAT Prostate 76 Gy"/>
    <m/>
    <s v="Structure"/>
    <s v="gsal"/>
    <s v="Reviewed"/>
    <s v="PTV_Intermediate"/>
    <s v="99VMS_STRUCTCODE"/>
    <m/>
    <n v="3"/>
    <n v="0"/>
    <n v="-16777216"/>
    <s v="Missing"/>
    <s v="Missing"/>
  </r>
  <r>
    <x v="122"/>
    <x v="384"/>
    <x v="6"/>
    <x v="9"/>
    <x v="141"/>
    <s v="PTV"/>
    <s v=".All"/>
    <x v="6"/>
    <s v="PTV Template.xml"/>
    <s v="PTV Nodes"/>
    <s v="Active"/>
    <s v="PTV Target Structures"/>
    <m/>
    <s v="Structure"/>
    <s v="gsal"/>
    <s v="Reviewed"/>
    <s v="PTV_Intermediate"/>
    <s v="99VMS_STRUCTCODE"/>
    <m/>
    <n v="3"/>
    <n v="0"/>
    <n v="-16777216"/>
    <s v="Missing"/>
    <s v="Missing"/>
  </r>
  <r>
    <x v="122"/>
    <x v="388"/>
    <x v="6"/>
    <x v="9"/>
    <x v="141"/>
    <s v="PTV"/>
    <s v=".All"/>
    <x v="6"/>
    <s v="PTV Template.xml"/>
    <s v="PTV Intermediate Risk"/>
    <s v="Active"/>
    <s v="PTV Target Structures"/>
    <m/>
    <s v="Structure"/>
    <s v="gsal"/>
    <s v="Reviewed"/>
    <s v="PTV_Intermediate"/>
    <s v="99VMS_STRUCTCODE"/>
    <m/>
    <n v="3"/>
    <n v="0"/>
    <n v="-16777216"/>
    <s v="Missing"/>
    <s v="Missing"/>
  </r>
  <r>
    <x v="122"/>
    <x v="380"/>
    <x v="6"/>
    <x v="9"/>
    <x v="141"/>
    <s v="CE8-Brain"/>
    <s v=".CNS"/>
    <x v="2"/>
    <s v="CE8-Brain.xml"/>
    <s v="PTV excluding Edema"/>
    <s v="Active"/>
    <s v="Structures fo CE8-Brain"/>
    <m/>
    <s v="Structure"/>
    <s v="cjos"/>
    <s v="Reviewed"/>
    <s v="PTV_Intermediate"/>
    <s v="99VMS_STRUCTCODE"/>
    <m/>
    <n v="3"/>
    <n v="0"/>
    <n v="-16777216"/>
    <s v="Missing"/>
    <s v="Missing"/>
  </r>
  <r>
    <x v="122"/>
    <x v="389"/>
    <x v="6"/>
    <x v="9"/>
    <x v="141"/>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PTV_Intermediate"/>
    <s v="99VMS_STRUCTCODE"/>
    <m/>
    <n v="3"/>
    <n v="0"/>
    <n v="-16777216"/>
    <s v="Missing"/>
    <s v="Missing"/>
  </r>
  <r>
    <x v="122"/>
    <x v="390"/>
    <x v="6"/>
    <x v="9"/>
    <x v="141"/>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PTV_Intermediate"/>
    <s v="99VMS_STRUCTCODE"/>
    <m/>
    <n v="3"/>
    <n v="0"/>
    <n v="-16777216"/>
    <s v="Missing"/>
    <s v="Missing"/>
  </r>
  <r>
    <x v="123"/>
    <x v="391"/>
    <x v="6"/>
    <x v="9"/>
    <x v="141"/>
    <s v="H&amp;N 66/33"/>
    <s v=".Head and Neck"/>
    <x v="1"/>
    <s v="HN_66in33.xml"/>
    <s v="PTV Intermediate Risk 60Gy for optimizer a"/>
    <s v="Active"/>
    <s v="Head and Neck VMAT 66 Gy in 33 Fractions"/>
    <m/>
    <s v="Structure"/>
    <s v="gsal"/>
    <s v="Reviewed"/>
    <s v="PTV_Intermediate"/>
    <s v="99VMS_STRUCTCODE"/>
    <m/>
    <n v="3"/>
    <n v="1"/>
    <n v="-16777216"/>
    <s v="Missing"/>
    <s v="Missing"/>
  </r>
  <r>
    <x v="123"/>
    <x v="392"/>
    <x v="6"/>
    <x v="9"/>
    <x v="141"/>
    <s v="H&amp;N 70/35"/>
    <s v=".Head and Neck"/>
    <x v="1"/>
    <s v="HN_70in35.xml"/>
    <s v="PTV Intermediate Risk 63Gy for optimizer a"/>
    <s v="Active"/>
    <s v="Head and Neck VMAT 70 Gy in 35 Fractions"/>
    <m/>
    <s v="Structure"/>
    <s v="gsal"/>
    <s v="Reviewed"/>
    <s v="PTV_Intermediate"/>
    <s v="99VMS_STRUCTCODE"/>
    <m/>
    <n v="3"/>
    <n v="1"/>
    <n v="-16777216"/>
    <s v="Missing"/>
    <s v="Missing"/>
  </r>
  <r>
    <x v="124"/>
    <x v="393"/>
    <x v="6"/>
    <x v="9"/>
    <x v="141"/>
    <s v="H&amp;N 66/33"/>
    <s v=".Head and Neck"/>
    <x v="1"/>
    <s v="HN_66in33.xml"/>
    <s v="PTV Intermediate Risk 60Gy for optimizer b"/>
    <s v="Active"/>
    <s v="Head and Neck VMAT 66 Gy in 33 Fractions"/>
    <m/>
    <s v="Structure"/>
    <s v="gsal"/>
    <s v="Reviewed"/>
    <s v="PTV_Intermediate"/>
    <s v="99VMS_STRUCTCODE"/>
    <m/>
    <n v="3"/>
    <n v="1"/>
    <n v="-16777216"/>
    <s v="Missing"/>
    <s v="Missing"/>
  </r>
  <r>
    <x v="124"/>
    <x v="394"/>
    <x v="6"/>
    <x v="9"/>
    <x v="141"/>
    <s v="H&amp;N 70/35"/>
    <s v=".Head and Neck"/>
    <x v="1"/>
    <s v="HN_70in35.xml"/>
    <s v="PTV Intermediate Risk 63Gy for optimizer b"/>
    <s v="Active"/>
    <s v="Head and Neck VMAT 70 Gy in 35 Fractions"/>
    <m/>
    <s v="Structure"/>
    <s v="gsal"/>
    <s v="Reviewed"/>
    <s v="PTV_Intermediate"/>
    <s v="99VMS_STRUCTCODE"/>
    <m/>
    <n v="3"/>
    <n v="1"/>
    <n v="-16777216"/>
    <s v="Missing"/>
    <s v="Missing"/>
  </r>
  <r>
    <x v="125"/>
    <x v="395"/>
    <x v="6"/>
    <x v="9"/>
    <x v="141"/>
    <s v="HDR BREAST"/>
    <s v=".Breast"/>
    <x v="5"/>
    <s v="HDR_BREAST.xml"/>
    <s v="PTV 15 mm Margin for DVH"/>
    <s v="Active"/>
    <s v="For breast brachytherapy implant."/>
    <m/>
    <s v="Structure"/>
    <s v="xmei"/>
    <s v="Reviewed"/>
    <s v="PTV_Intermediate"/>
    <s v="99VMS_STRUCTCODE"/>
    <m/>
    <n v="5"/>
    <n v="0"/>
    <n v="-16777216"/>
    <s v="Missing"/>
    <s v="Missing"/>
  </r>
  <r>
    <x v="125"/>
    <x v="376"/>
    <x v="6"/>
    <x v="9"/>
    <x v="141"/>
    <s v="H&amp;N 66/33"/>
    <s v=".Head and Neck"/>
    <x v="1"/>
    <s v="HN_66in33.xml"/>
    <s v="PTV Intermediate Risk 60Gy for DVH"/>
    <s v="Active"/>
    <s v="Head and Neck VMAT 66 Gy in 33 Fractions"/>
    <m/>
    <s v="Structure"/>
    <s v="gsal"/>
    <s v="Reviewed"/>
    <s v="PTV_Intermediate"/>
    <s v="99VMS_STRUCTCODE"/>
    <m/>
    <n v="5"/>
    <n v="0"/>
    <n v="-16777216"/>
    <s v="Missing"/>
    <s v="Missing"/>
  </r>
  <r>
    <x v="125"/>
    <x v="396"/>
    <x v="6"/>
    <x v="9"/>
    <x v="141"/>
    <s v="H&amp;N 70/35"/>
    <s v=".Head and Neck"/>
    <x v="1"/>
    <s v="HN_70in35.xml"/>
    <s v="PTV Intermediate Risk 63Gy for DVH"/>
    <s v="Active"/>
    <s v="Head and Neck VMAT 70 Gy in 35 Fractions"/>
    <m/>
    <s v="Structure"/>
    <s v="gsal"/>
    <s v="Reviewed"/>
    <s v="PTV_Intermediate"/>
    <s v="99VMS_STRUCTCODE"/>
    <m/>
    <n v="5"/>
    <n v="0"/>
    <n v="-16777216"/>
    <s v="Missing"/>
    <s v="Missing"/>
  </r>
  <r>
    <x v="125"/>
    <x v="397"/>
    <x v="6"/>
    <x v="9"/>
    <x v="141"/>
    <s v="Prostate 2Ph VMAT"/>
    <s v=".Prostate"/>
    <x v="1"/>
    <s v="Prostate_2Ph_VMAT.xml"/>
    <s v="PTV Intermediate Risk for DVH"/>
    <s v="Active"/>
    <s v="Two Phase VMAT Prostate 76 Gy"/>
    <m/>
    <s v="Structure"/>
    <s v="gsal"/>
    <s v="Reviewed"/>
    <s v="PTV_Intermediate"/>
    <s v="99VMS_STRUCTCODE"/>
    <m/>
    <n v="5"/>
    <n v="0"/>
    <n v="-16777216"/>
    <s v="Missing"/>
    <s v="Missing"/>
  </r>
  <r>
    <x v="126"/>
    <x v="398"/>
    <x v="6"/>
    <x v="9"/>
    <x v="141"/>
    <s v="PTV"/>
    <s v=".All"/>
    <x v="6"/>
    <s v="PTV Template.xml"/>
    <s v="PTV Intermediate Risk Left"/>
    <s v="Active"/>
    <s v="PTV Target Structures"/>
    <m/>
    <s v="Structure"/>
    <s v="gsal"/>
    <s v="Reviewed"/>
    <s v="PTV_Intermediate"/>
    <s v="99VMS_STRUCTCODE"/>
    <m/>
    <n v="3"/>
    <n v="0"/>
    <n v="-16777216"/>
    <s v="Missing"/>
    <s v="Missing"/>
  </r>
  <r>
    <x v="127"/>
    <x v="399"/>
    <x v="6"/>
    <x v="9"/>
    <x v="141"/>
    <s v="PMH PET BOOST"/>
    <s v=".Lung"/>
    <x v="1"/>
    <s v="PET BOOST.xml"/>
    <m/>
    <s v="Active"/>
    <s v="PMH PET BOOST Study"/>
    <m/>
    <s v="Structure"/>
    <s v="aker"/>
    <s v="Reviewed"/>
    <s v="PTV_Intermediate"/>
    <s v="99VMS_STRUCTCODE"/>
    <m/>
    <n v="3"/>
    <n v="1"/>
    <n v="-16777216"/>
    <s v="Missing"/>
    <s v="Missing"/>
  </r>
  <r>
    <x v="127"/>
    <x v="400"/>
    <x v="6"/>
    <x v="9"/>
    <x v="141"/>
    <s v="Prostate 2Ph VMAT"/>
    <s v=".Prostate"/>
    <x v="1"/>
    <s v="Prostate_2Ph_VMAT.xml"/>
    <s v="PTV Intermediate Risk for optimizer"/>
    <s v="Active"/>
    <s v="Two Phase VMAT Prostate 76 Gy"/>
    <m/>
    <s v="Structure"/>
    <s v="gsal"/>
    <s v="Reviewed"/>
    <s v="PTV_Intermediate"/>
    <s v="99VMS_STRUCTCODE"/>
    <m/>
    <n v="3"/>
    <n v="1"/>
    <n v="-16777216"/>
    <s v="Missing"/>
    <s v="Missing"/>
  </r>
  <r>
    <x v="128"/>
    <x v="401"/>
    <x v="6"/>
    <x v="9"/>
    <x v="141"/>
    <s v="PTV"/>
    <s v=".All"/>
    <x v="6"/>
    <s v="PTV Template.xml"/>
    <s v="PTV Intermediate Risk Right"/>
    <s v="Active"/>
    <s v="PTV Target Structures"/>
    <m/>
    <s v="Structure"/>
    <s v="gsal"/>
    <s v="Reviewed"/>
    <s v="PTV_Intermediate"/>
    <s v="99VMS_STRUCTCODE"/>
    <m/>
    <n v="3"/>
    <n v="0"/>
    <n v="-16777216"/>
    <s v="Missing"/>
    <s v="Missing"/>
  </r>
  <r>
    <x v="129"/>
    <x v="402"/>
    <x v="6"/>
    <x v="9"/>
    <x v="142"/>
    <s v="VMAT ANUS"/>
    <s v=".Anus"/>
    <x v="1"/>
    <s v="VMAT_ANUS.xml"/>
    <s v="PTV low risk"/>
    <s v="Active"/>
    <s v="Anus"/>
    <m/>
    <s v="Structure"/>
    <s v="gsal"/>
    <s v="Reviewed"/>
    <s v="PTV_Low"/>
    <s v="99VMS_STRUCTCODE"/>
    <m/>
    <n v="3"/>
    <n v="0"/>
    <n v="-16777216"/>
    <s v="Missing"/>
    <s v="Missing"/>
  </r>
  <r>
    <x v="129"/>
    <x v="332"/>
    <x v="6"/>
    <x v="9"/>
    <x v="142"/>
    <s v="H&amp;N 60/30"/>
    <s v=".Head and Neck"/>
    <x v="1"/>
    <s v="HN_60in30.xml"/>
    <s v="PTV low Risk 54Gy"/>
    <s v="Active"/>
    <s v="Head and Neck VMAT 60 Gy in 30 Fractions"/>
    <m/>
    <s v="Structure"/>
    <s v="gsal"/>
    <s v="Reviewed"/>
    <s v="PTV_Low"/>
    <s v="99VMS_STRUCTCODE"/>
    <m/>
    <n v="3"/>
    <n v="0"/>
    <n v="-16777216"/>
    <s v="Missing"/>
    <s v="Missing"/>
  </r>
  <r>
    <x v="129"/>
    <x v="403"/>
    <x v="6"/>
    <x v="9"/>
    <x v="142"/>
    <s v="H&amp;N 60/30"/>
    <s v=".Head and Neck"/>
    <x v="1"/>
    <s v="HN_60in30.xml"/>
    <s v="PTV low Risk 54Gy for DVH"/>
    <s v="Active"/>
    <s v="Head and Neck VMAT 60 Gy in 30 Fractions"/>
    <m/>
    <s v="Structure"/>
    <s v="gsal"/>
    <s v="Reviewed"/>
    <s v="PTV_Low"/>
    <s v="99VMS_STRUCTCODE"/>
    <m/>
    <n v="3"/>
    <n v="0"/>
    <n v="-16777216"/>
    <s v="Missing"/>
    <s v="Missing"/>
  </r>
  <r>
    <x v="129"/>
    <x v="332"/>
    <x v="6"/>
    <x v="9"/>
    <x v="142"/>
    <s v="H&amp;N 66/33"/>
    <s v=".Head and Neck"/>
    <x v="1"/>
    <s v="HN_66in33.xml"/>
    <s v="PTV low Risk 54Gy"/>
    <s v="Active"/>
    <s v="Head and Neck VMAT 66 Gy in 33 Fractions"/>
    <m/>
    <s v="Structure"/>
    <s v="gsal"/>
    <s v="Reviewed"/>
    <s v="PTV_Low"/>
    <s v="99VMS_STRUCTCODE"/>
    <m/>
    <n v="3"/>
    <n v="0"/>
    <n v="-16777216"/>
    <s v="Missing"/>
    <s v="Missing"/>
  </r>
  <r>
    <x v="129"/>
    <x v="404"/>
    <x v="6"/>
    <x v="9"/>
    <x v="142"/>
    <s v="H&amp;N 70/35"/>
    <s v=".Head and Neck"/>
    <x v="1"/>
    <s v="HN_70in35.xml"/>
    <s v="PTV low Risk 56Gy"/>
    <s v="Active"/>
    <s v="Head and Neck VMAT 70 Gy in 35 Fractions"/>
    <m/>
    <s v="Structure"/>
    <s v="gsal"/>
    <s v="Reviewed"/>
    <s v="PTV_Low"/>
    <s v="99VMS_STRUCTCODE"/>
    <m/>
    <n v="3"/>
    <n v="0"/>
    <n v="-16777216"/>
    <s v="Missing"/>
    <s v="Missing"/>
  </r>
  <r>
    <x v="129"/>
    <x v="384"/>
    <x v="6"/>
    <x v="9"/>
    <x v="142"/>
    <s v="Prostate 2Ph VMAT"/>
    <s v=".Prostate"/>
    <x v="1"/>
    <s v="Prostate_2Ph_VMAT.xml"/>
    <s v="PTV Nodes"/>
    <s v="Active"/>
    <s v="Two Phase VMAT Prostate 76 Gy"/>
    <m/>
    <s v="Structure"/>
    <s v="gsal"/>
    <s v="Reviewed"/>
    <s v="PTV_Low"/>
    <s v="99VMS_STRUCTCODE"/>
    <m/>
    <n v="3"/>
    <n v="0"/>
    <n v="-16777216"/>
    <s v="Missing"/>
    <s v="Missing"/>
  </r>
  <r>
    <x v="129"/>
    <x v="405"/>
    <x v="6"/>
    <x v="9"/>
    <x v="142"/>
    <s v="PTV"/>
    <s v=".All"/>
    <x v="6"/>
    <s v="PTV Template.xml"/>
    <s v="PTV low Risk Left"/>
    <s v="Active"/>
    <s v="PTV Target Structures"/>
    <m/>
    <s v="Structure"/>
    <s v="gsal"/>
    <s v="Reviewed"/>
    <s v="PTV_Low"/>
    <s v="99VMS_STRUCTCODE"/>
    <m/>
    <n v="3"/>
    <n v="0"/>
    <n v="-16777216"/>
    <s v="Missing"/>
    <s v="Missing"/>
  </r>
  <r>
    <x v="129"/>
    <x v="406"/>
    <x v="6"/>
    <x v="9"/>
    <x v="142"/>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0"/>
    <n v="-16777216"/>
    <s v="Missing"/>
    <s v="Missing"/>
  </r>
  <r>
    <x v="129"/>
    <x v="407"/>
    <x v="6"/>
    <x v="9"/>
    <x v="142"/>
    <s v="HN002_H+N"/>
    <s v="OROP - oropharynx"/>
    <x v="2"/>
    <s v="HN002_HN.xml"/>
    <s v="optPTV54"/>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0"/>
    <n v="-16777216"/>
    <s v="Missing"/>
    <s v="Missing"/>
  </r>
  <r>
    <x v="129"/>
    <x v="408"/>
    <x v="6"/>
    <x v="9"/>
    <x v="142"/>
    <s v="HN002_H+N"/>
    <s v="OROP - oropharynx"/>
    <x v="2"/>
    <s v="HN002_HN.xml"/>
    <s v="optLPTV48b"/>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0"/>
    <n v="-16777216"/>
    <s v="Missing"/>
    <s v="Missing"/>
  </r>
  <r>
    <x v="130"/>
    <x v="403"/>
    <x v="6"/>
    <x v="9"/>
    <x v="142"/>
    <s v="H&amp;N 66/33"/>
    <s v=".Head and Neck"/>
    <x v="1"/>
    <s v="HN_66in33.xml"/>
    <s v="PTV low Risk 54Gy for DVH"/>
    <s v="Active"/>
    <s v="Head and Neck VMAT 66 Gy in 33 Fractions"/>
    <m/>
    <s v="Structure"/>
    <s v="gsal"/>
    <s v="Reviewed"/>
    <s v="PTV_Low"/>
    <s v="99VMS_STRUCTCODE"/>
    <m/>
    <n v="5"/>
    <n v="0"/>
    <n v="-16777216"/>
    <s v="Missing"/>
    <s v="Missing"/>
  </r>
  <r>
    <x v="130"/>
    <x v="409"/>
    <x v="6"/>
    <x v="9"/>
    <x v="142"/>
    <s v="H&amp;N 70/35"/>
    <s v=".Head and Neck"/>
    <x v="1"/>
    <s v="HN_70in35.xml"/>
    <s v="PTV low Risk 56Gy for DVH"/>
    <s v="Active"/>
    <s v="Head and Neck VMAT 70 Gy in 35 Fractions"/>
    <m/>
    <s v="Structure"/>
    <s v="gsal"/>
    <s v="Reviewed"/>
    <s v="PTV_Low"/>
    <s v="99VMS_STRUCTCODE"/>
    <m/>
    <n v="5"/>
    <n v="0"/>
    <n v="-16777216"/>
    <s v="Missing"/>
    <s v="Missing"/>
  </r>
  <r>
    <x v="131"/>
    <x v="410"/>
    <x v="6"/>
    <x v="9"/>
    <x v="142"/>
    <s v="H&amp;N 60/30"/>
    <s v=".Head and Neck"/>
    <x v="1"/>
    <s v="HN_60in30.xml"/>
    <s v="PTV low Risk Left 54Gy"/>
    <s v="Active"/>
    <s v="Head and Neck VMAT 60 Gy in 30 Fractions"/>
    <m/>
    <s v="Structure"/>
    <s v="gsal"/>
    <s v="Reviewed"/>
    <s v="PTV_Low"/>
    <s v="99VMS_STRUCTCODE"/>
    <m/>
    <n v="3"/>
    <n v="0"/>
    <n v="-16777216"/>
    <s v="Missing"/>
    <s v="Missing"/>
  </r>
  <r>
    <x v="131"/>
    <x v="410"/>
    <x v="6"/>
    <x v="9"/>
    <x v="142"/>
    <s v="H&amp;N 66/33"/>
    <s v=".Head and Neck"/>
    <x v="1"/>
    <s v="HN_66in33.xml"/>
    <s v="PTV low Risk Left 54Gy"/>
    <s v="Active"/>
    <s v="Head and Neck VMAT 66 Gy in 33 Fractions"/>
    <m/>
    <s v="Structure"/>
    <s v="gsal"/>
    <s v="Reviewed"/>
    <s v="PTV_Low"/>
    <s v="99VMS_STRUCTCODE"/>
    <m/>
    <n v="3"/>
    <n v="0"/>
    <n v="-16777216"/>
    <s v="Missing"/>
    <s v="Missing"/>
  </r>
  <r>
    <x v="131"/>
    <x v="411"/>
    <x v="6"/>
    <x v="9"/>
    <x v="142"/>
    <s v="H&amp;N 70/35"/>
    <s v=".Head and Neck"/>
    <x v="1"/>
    <s v="HN_70in35.xml"/>
    <s v="PTV low Risk Left 56Gy"/>
    <s v="Active"/>
    <s v="Head and Neck VMAT 70 Gy in 35 Fractions"/>
    <m/>
    <s v="Structure"/>
    <s v="gsal"/>
    <s v="Reviewed"/>
    <s v="PTV_Low"/>
    <s v="99VMS_STRUCTCODE"/>
    <m/>
    <n v="3"/>
    <n v="0"/>
    <n v="-16777216"/>
    <s v="Missing"/>
    <s v="Missing"/>
  </r>
  <r>
    <x v="131"/>
    <x v="412"/>
    <x v="6"/>
    <x v="9"/>
    <x v="142"/>
    <s v="PTV"/>
    <s v=".All"/>
    <x v="6"/>
    <s v="PTV Template.xml"/>
    <s v="PTV low Risk Left"/>
    <s v="Active"/>
    <s v="PTV Target Structures"/>
    <m/>
    <s v="Structure"/>
    <s v="gsal"/>
    <s v="Reviewed"/>
    <s v="PTV_Low"/>
    <s v="99VMS_STRUCTCODE"/>
    <m/>
    <n v="3"/>
    <n v="0"/>
    <n v="-16777216"/>
    <s v="Missing"/>
    <s v="Missing"/>
  </r>
  <r>
    <x v="132"/>
    <x v="413"/>
    <x v="6"/>
    <x v="9"/>
    <x v="142"/>
    <s v="H&amp;N 60/30"/>
    <s v=".Head and Neck"/>
    <x v="1"/>
    <s v="HN_60in30.xml"/>
    <s v="PTV low Risk Left 54Gy for optimizer a"/>
    <s v="Active"/>
    <s v="Head and Neck VMAT 60 Gy in 30 Fractions"/>
    <m/>
    <s v="Structure"/>
    <s v="gsal"/>
    <s v="Reviewed"/>
    <s v="PTV_Low"/>
    <s v="99VMS_STRUCTCODE"/>
    <m/>
    <n v="3"/>
    <n v="1"/>
    <n v="-16777216"/>
    <s v="Missing"/>
    <s v="Missing"/>
  </r>
  <r>
    <x v="132"/>
    <x v="413"/>
    <x v="6"/>
    <x v="9"/>
    <x v="142"/>
    <s v="H&amp;N 66/33"/>
    <s v=".Head and Neck"/>
    <x v="1"/>
    <s v="HN_66in33.xml"/>
    <s v="PTV low Risk Left 54Gy for optimizer a"/>
    <s v="Active"/>
    <s v="Head and Neck VMAT 66 Gy in 33 Fractions"/>
    <m/>
    <s v="Structure"/>
    <s v="gsal"/>
    <s v="Reviewed"/>
    <s v="PTV_Low"/>
    <s v="99VMS_STRUCTCODE"/>
    <m/>
    <n v="3"/>
    <n v="1"/>
    <n v="-16777216"/>
    <s v="Missing"/>
    <s v="Missing"/>
  </r>
  <r>
    <x v="132"/>
    <x v="414"/>
    <x v="6"/>
    <x v="9"/>
    <x v="142"/>
    <s v="H&amp;N 70/35"/>
    <s v=".Head and Neck"/>
    <x v="1"/>
    <s v="HN_70in35.xml"/>
    <s v="PTV low Risk Left 56Gy for optimizer a"/>
    <s v="Active"/>
    <s v="Head and Neck VMAT 70 Gy in 35 Fractions"/>
    <m/>
    <s v="Structure"/>
    <s v="gsal"/>
    <s v="Reviewed"/>
    <s v="PTV_Low"/>
    <s v="99VMS_STRUCTCODE"/>
    <m/>
    <n v="3"/>
    <n v="1"/>
    <n v="-16777216"/>
    <s v="Missing"/>
    <s v="Missing"/>
  </r>
  <r>
    <x v="132"/>
    <x v="415"/>
    <x v="6"/>
    <x v="9"/>
    <x v="142"/>
    <s v="PTV"/>
    <s v=".All"/>
    <x v="6"/>
    <s v="PTV Template.xml"/>
    <s v="PTV low Risk Left for optimizer a"/>
    <s v="Active"/>
    <s v="PTV Target Structures"/>
    <m/>
    <s v="Structure"/>
    <s v="gsal"/>
    <s v="Reviewed"/>
    <s v="PTV_Low"/>
    <s v="99VMS_STRUCTCODE"/>
    <m/>
    <n v="3"/>
    <n v="1"/>
    <n v="-16777216"/>
    <s v="Missing"/>
    <s v="Missing"/>
  </r>
  <r>
    <x v="132"/>
    <x v="416"/>
    <x v="6"/>
    <x v="9"/>
    <x v="142"/>
    <s v="HN002_H+N"/>
    <s v="OROP - oropharynx"/>
    <x v="2"/>
    <s v="HN002_HN.xml"/>
    <s v="optLPTV48a"/>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1"/>
    <n v="-16777216"/>
    <s v="Missing"/>
    <s v="Missing"/>
  </r>
  <r>
    <x v="133"/>
    <x v="417"/>
    <x v="6"/>
    <x v="9"/>
    <x v="142"/>
    <s v="H&amp;N 60/30"/>
    <s v=".Head and Neck"/>
    <x v="1"/>
    <s v="HN_60in30.xml"/>
    <s v="PTV low Risk Left 54Gy for optimizer b"/>
    <s v="Active"/>
    <s v="Head and Neck VMAT 60 Gy in 30 Fractions"/>
    <m/>
    <s v="Structure"/>
    <s v="gsal"/>
    <s v="Reviewed"/>
    <s v="PTV_Low"/>
    <s v="99VMS_STRUCTCODE"/>
    <m/>
    <n v="3"/>
    <n v="1"/>
    <n v="-16777216"/>
    <s v="Missing"/>
    <s v="Missing"/>
  </r>
  <r>
    <x v="133"/>
    <x v="417"/>
    <x v="6"/>
    <x v="9"/>
    <x v="142"/>
    <s v="H&amp;N 66/33"/>
    <s v=".Head and Neck"/>
    <x v="1"/>
    <s v="HN_66in33.xml"/>
    <s v="PTV low Risk Left 54Gy for optimizer b"/>
    <s v="Active"/>
    <s v="Head and Neck VMAT 66 Gy in 33 Fractions"/>
    <m/>
    <s v="Structure"/>
    <s v="gsal"/>
    <s v="Reviewed"/>
    <s v="PTV_Low"/>
    <s v="99VMS_STRUCTCODE"/>
    <m/>
    <n v="3"/>
    <n v="1"/>
    <n v="-16777216"/>
    <s v="Missing"/>
    <s v="Missing"/>
  </r>
  <r>
    <x v="133"/>
    <x v="418"/>
    <x v="6"/>
    <x v="9"/>
    <x v="142"/>
    <s v="H&amp;N 70/35"/>
    <s v=".Head and Neck"/>
    <x v="1"/>
    <s v="HN_70in35.xml"/>
    <s v="PTV low Risk Left 56Gy for optimizer b"/>
    <s v="Active"/>
    <s v="Head and Neck VMAT 70 Gy in 35 Fractions"/>
    <m/>
    <s v="Structure"/>
    <s v="gsal"/>
    <s v="Reviewed"/>
    <s v="PTV_Low"/>
    <s v="99VMS_STRUCTCODE"/>
    <m/>
    <n v="3"/>
    <n v="1"/>
    <n v="-16777216"/>
    <s v="Missing"/>
    <s v="Missing"/>
  </r>
  <r>
    <x v="133"/>
    <x v="419"/>
    <x v="6"/>
    <x v="9"/>
    <x v="142"/>
    <s v="PTV"/>
    <s v=".All"/>
    <x v="6"/>
    <s v="PTV Template.xml"/>
    <s v="PTV low Risk Left for optimizer b"/>
    <s v="Active"/>
    <s v="PTV Target Structures"/>
    <m/>
    <s v="Structure"/>
    <s v="gsal"/>
    <s v="Reviewed"/>
    <s v="PTV_Low"/>
    <s v="99VMS_STRUCTCODE"/>
    <m/>
    <n v="3"/>
    <n v="1"/>
    <n v="-16777216"/>
    <s v="Missing"/>
    <s v="Missing"/>
  </r>
  <r>
    <x v="134"/>
    <x v="420"/>
    <x v="6"/>
    <x v="9"/>
    <x v="142"/>
    <s v="H&amp;N 60/30"/>
    <s v=".Head and Neck"/>
    <x v="1"/>
    <s v="HN_60in30.xml"/>
    <s v="PTV low Risk Left 54Gy for optimizer c"/>
    <s v="Active"/>
    <s v="Head and Neck VMAT 60 Gy in 30 Fractions"/>
    <m/>
    <s v="Structure"/>
    <s v="gsal"/>
    <s v="Reviewed"/>
    <s v="PTV_Low"/>
    <s v="99VMS_STRUCTCODE"/>
    <m/>
    <n v="3"/>
    <n v="1"/>
    <n v="-16777216"/>
    <s v="Missing"/>
    <s v="Missing"/>
  </r>
  <r>
    <x v="134"/>
    <x v="420"/>
    <x v="6"/>
    <x v="9"/>
    <x v="142"/>
    <s v="H&amp;N 66/33"/>
    <s v=".Head and Neck"/>
    <x v="1"/>
    <s v="HN_66in33.xml"/>
    <s v="PTV low Risk Left 54Gy for optimizer c"/>
    <s v="Active"/>
    <s v="Head and Neck VMAT 66 Gy in 33 Fractions"/>
    <m/>
    <s v="Structure"/>
    <s v="gsal"/>
    <s v="Reviewed"/>
    <s v="PTV_Low"/>
    <s v="99VMS_STRUCTCODE"/>
    <m/>
    <n v="3"/>
    <n v="1"/>
    <n v="-16777216"/>
    <s v="Missing"/>
    <s v="Missing"/>
  </r>
  <r>
    <x v="134"/>
    <x v="421"/>
    <x v="6"/>
    <x v="9"/>
    <x v="142"/>
    <s v="H&amp;N 70/35"/>
    <s v=".Head and Neck"/>
    <x v="1"/>
    <s v="HN_70in35.xml"/>
    <s v="PTV low Risk Left 56Gy for optimizer c"/>
    <s v="Active"/>
    <s v="Head and Neck VMAT 70 Gy in 35 Fractions"/>
    <m/>
    <s v="Structure"/>
    <s v="gsal"/>
    <s v="Reviewed"/>
    <s v="PTV_Low"/>
    <s v="99VMS_STRUCTCODE"/>
    <m/>
    <n v="3"/>
    <n v="1"/>
    <n v="-16777216"/>
    <s v="Missing"/>
    <s v="Missing"/>
  </r>
  <r>
    <x v="134"/>
    <x v="422"/>
    <x v="6"/>
    <x v="9"/>
    <x v="142"/>
    <s v="PTV"/>
    <s v=".All"/>
    <x v="6"/>
    <s v="PTV Template.xml"/>
    <s v="PTV low Risk Left for optimizer c"/>
    <s v="Active"/>
    <s v="PTV Target Structures"/>
    <m/>
    <s v="Structure"/>
    <s v="gsal"/>
    <s v="Reviewed"/>
    <s v="PTV_Low"/>
    <s v="99VMS_STRUCTCODE"/>
    <m/>
    <n v="3"/>
    <n v="1"/>
    <n v="-16777216"/>
    <s v="Missing"/>
    <s v="Missing"/>
  </r>
  <r>
    <x v="135"/>
    <x v="423"/>
    <x v="6"/>
    <x v="9"/>
    <x v="142"/>
    <s v="VMAT ANUS"/>
    <s v=".Anus"/>
    <x v="1"/>
    <s v="VMAT_ANUS.xml"/>
    <s v="PTV low risk for optimizer"/>
    <s v="Active"/>
    <s v="Anus"/>
    <m/>
    <s v="Structure"/>
    <s v="gsal"/>
    <s v="Reviewed"/>
    <s v="PTV_Low"/>
    <s v="99VMS_STRUCTCODE"/>
    <m/>
    <n v="3"/>
    <n v="1"/>
    <n v="-16777216"/>
    <s v="Missing"/>
    <s v="Missing"/>
  </r>
  <r>
    <x v="136"/>
    <x v="424"/>
    <x v="6"/>
    <x v="9"/>
    <x v="142"/>
    <s v="H&amp;N 60/30"/>
    <s v=".Head and Neck"/>
    <x v="1"/>
    <s v="HN_60in30.xml"/>
    <s v="PTV low Risk Right 54Gy"/>
    <s v="Active"/>
    <s v="Head and Neck VMAT 60 Gy in 30 Fractions"/>
    <m/>
    <s v="Structure"/>
    <s v="gsal"/>
    <s v="Reviewed"/>
    <s v="PTV_Low"/>
    <s v="99VMS_STRUCTCODE"/>
    <m/>
    <n v="3"/>
    <n v="0"/>
    <n v="-16777216"/>
    <s v="Missing"/>
    <s v="Missing"/>
  </r>
  <r>
    <x v="136"/>
    <x v="424"/>
    <x v="6"/>
    <x v="9"/>
    <x v="142"/>
    <s v="H&amp;N 66/33"/>
    <s v=".Head and Neck"/>
    <x v="1"/>
    <s v="HN_66in33.xml"/>
    <s v="PTV low Risk Right 54Gy"/>
    <s v="Active"/>
    <s v="Head and Neck VMAT 66 Gy in 33 Fractions"/>
    <m/>
    <s v="Structure"/>
    <s v="gsal"/>
    <s v="Reviewed"/>
    <s v="PTV_Low"/>
    <s v="99VMS_STRUCTCODE"/>
    <m/>
    <n v="3"/>
    <n v="0"/>
    <n v="-16777216"/>
    <s v="Missing"/>
    <s v="Missing"/>
  </r>
  <r>
    <x v="136"/>
    <x v="425"/>
    <x v="6"/>
    <x v="9"/>
    <x v="142"/>
    <s v="H&amp;N 70/35"/>
    <s v=".Head and Neck"/>
    <x v="1"/>
    <s v="HN_70in35.xml"/>
    <s v="PTV low Risk Right 56Gy"/>
    <s v="Active"/>
    <s v="Head and Neck VMAT 70 Gy in 35 Fractions"/>
    <m/>
    <s v="Structure"/>
    <s v="gsal"/>
    <s v="Reviewed"/>
    <s v="PTV_Low"/>
    <s v="99VMS_STRUCTCODE"/>
    <m/>
    <n v="3"/>
    <n v="0"/>
    <n v="-16777216"/>
    <s v="Missing"/>
    <s v="Missing"/>
  </r>
  <r>
    <x v="136"/>
    <x v="426"/>
    <x v="6"/>
    <x v="9"/>
    <x v="142"/>
    <s v="PTV"/>
    <s v=".All"/>
    <x v="6"/>
    <s v="PTV Template.xml"/>
    <s v="PTV low Risk Right"/>
    <s v="Active"/>
    <s v="PTV Target Structures"/>
    <m/>
    <s v="Structure"/>
    <s v="gsal"/>
    <s v="Reviewed"/>
    <s v="PTV_Low"/>
    <s v="99VMS_STRUCTCODE"/>
    <m/>
    <n v="3"/>
    <n v="0"/>
    <n v="-16777216"/>
    <s v="Missing"/>
    <s v="Missing"/>
  </r>
  <r>
    <x v="137"/>
    <x v="427"/>
    <x v="6"/>
    <x v="9"/>
    <x v="142"/>
    <s v="H&amp;N 60/30"/>
    <s v=".Head and Neck"/>
    <x v="1"/>
    <s v="HN_60in30.xml"/>
    <s v="PTV low Risk Right 54Gy for optimizer a"/>
    <s v="Active"/>
    <s v="Head and Neck VMAT 60 Gy in 30 Fractions"/>
    <m/>
    <s v="Structure"/>
    <s v="gsal"/>
    <s v="Reviewed"/>
    <s v="PTV_Low"/>
    <s v="99VMS_STRUCTCODE"/>
    <m/>
    <n v="3"/>
    <n v="1"/>
    <n v="-16777216"/>
    <s v="Missing"/>
    <s v="Missing"/>
  </r>
  <r>
    <x v="137"/>
    <x v="427"/>
    <x v="6"/>
    <x v="9"/>
    <x v="142"/>
    <s v="H&amp;N 66/33"/>
    <s v=".Head and Neck"/>
    <x v="1"/>
    <s v="HN_66in33.xml"/>
    <s v="PTV low Risk Right 54Gy for optimizer a"/>
    <s v="Active"/>
    <s v="Head and Neck VMAT 66 Gy in 33 Fractions"/>
    <m/>
    <s v="Structure"/>
    <s v="gsal"/>
    <s v="Reviewed"/>
    <s v="PTV_Low"/>
    <s v="99VMS_STRUCTCODE"/>
    <m/>
    <n v="3"/>
    <n v="1"/>
    <n v="-16777216"/>
    <s v="Missing"/>
    <s v="Missing"/>
  </r>
  <r>
    <x v="137"/>
    <x v="428"/>
    <x v="6"/>
    <x v="9"/>
    <x v="142"/>
    <s v="H&amp;N 70/35"/>
    <s v=".Head and Neck"/>
    <x v="1"/>
    <s v="HN_70in35.xml"/>
    <s v="PTV low Risk Right 56Gy for optimizer a"/>
    <s v="Active"/>
    <s v="Head and Neck VMAT 70 Gy in 35 Fractions"/>
    <m/>
    <s v="Structure"/>
    <s v="gsal"/>
    <s v="Reviewed"/>
    <s v="PTV_Low"/>
    <s v="99VMS_STRUCTCODE"/>
    <m/>
    <n v="3"/>
    <n v="1"/>
    <n v="-16777216"/>
    <s v="Missing"/>
    <s v="Missing"/>
  </r>
  <r>
    <x v="137"/>
    <x v="429"/>
    <x v="6"/>
    <x v="9"/>
    <x v="142"/>
    <s v="PTV"/>
    <s v=".All"/>
    <x v="6"/>
    <s v="PTV_numbered.xml"/>
    <s v="PTV low Risk Right for optimizer a"/>
    <s v="Active"/>
    <s v="PTV Target Structures"/>
    <m/>
    <s v="Structure"/>
    <s v="gsal"/>
    <s v="Reviewed"/>
    <s v="PTV_Low"/>
    <s v="99VMS_STRUCTCODE"/>
    <m/>
    <n v="3"/>
    <n v="1"/>
    <n v="-16777216"/>
    <s v="Missing"/>
    <s v="Missing"/>
  </r>
  <r>
    <x v="137"/>
    <x v="430"/>
    <x v="6"/>
    <x v="9"/>
    <x v="142"/>
    <s v="HN002_H+N"/>
    <s v="OROP - oropharynx"/>
    <x v="2"/>
    <s v="HN002_HN.xml"/>
    <s v="optRPTV48a"/>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1"/>
    <n v="-16777216"/>
    <s v="Missing"/>
    <s v="Missing"/>
  </r>
  <r>
    <x v="138"/>
    <x v="431"/>
    <x v="6"/>
    <x v="9"/>
    <x v="142"/>
    <s v="H&amp;N 60/30"/>
    <s v=".Head and Neck"/>
    <x v="1"/>
    <s v="HN_60in30.xml"/>
    <s v="PTV low Risk Right 54Gy for optimizer b"/>
    <s v="Active"/>
    <s v="Head and Neck VMAT 60 Gy in 30 Fractions"/>
    <m/>
    <s v="Structure"/>
    <s v="gsal"/>
    <s v="Reviewed"/>
    <s v="PTV_Low"/>
    <s v="99VMS_STRUCTCODE"/>
    <m/>
    <n v="3"/>
    <n v="1"/>
    <n v="-16777216"/>
    <s v="Missing"/>
    <s v="Missing"/>
  </r>
  <r>
    <x v="138"/>
    <x v="431"/>
    <x v="6"/>
    <x v="9"/>
    <x v="142"/>
    <s v="H&amp;N 66/33"/>
    <s v=".Head and Neck"/>
    <x v="1"/>
    <s v="HN_66in33.xml"/>
    <s v="PTV low Risk Right 54Gy for optimizer b"/>
    <s v="Active"/>
    <s v="Head and Neck VMAT 66 Gy in 33 Fractions"/>
    <m/>
    <s v="Structure"/>
    <s v="gsal"/>
    <s v="Reviewed"/>
    <s v="PTV_Low"/>
    <s v="99VMS_STRUCTCODE"/>
    <m/>
    <n v="3"/>
    <n v="1"/>
    <n v="-16777216"/>
    <s v="Missing"/>
    <s v="Missing"/>
  </r>
  <r>
    <x v="138"/>
    <x v="432"/>
    <x v="6"/>
    <x v="9"/>
    <x v="142"/>
    <s v="H&amp;N 70/35"/>
    <s v=".Head and Neck"/>
    <x v="1"/>
    <s v="HN_70in35.xml"/>
    <s v="PTV low Risk Right 56Gy for optimizer b"/>
    <s v="Active"/>
    <s v="Head and Neck VMAT 70 Gy in 35 Fractions"/>
    <m/>
    <s v="Structure"/>
    <s v="gsal"/>
    <s v="Reviewed"/>
    <s v="PTV_Low"/>
    <s v="99VMS_STRUCTCODE"/>
    <m/>
    <n v="3"/>
    <n v="1"/>
    <n v="-16777216"/>
    <s v="Missing"/>
    <s v="Missing"/>
  </r>
  <r>
    <x v="138"/>
    <x v="433"/>
    <x v="6"/>
    <x v="9"/>
    <x v="142"/>
    <s v="PTV"/>
    <s v=".All"/>
    <x v="6"/>
    <s v="PTV_numbered.xml"/>
    <s v="PTV low Risk Right for optimizer b"/>
    <s v="Active"/>
    <s v="PTV Target Structures"/>
    <m/>
    <s v="Structure"/>
    <s v="gsal"/>
    <s v="Reviewed"/>
    <s v="PTV_Low"/>
    <s v="99VMS_STRUCTCODE"/>
    <m/>
    <n v="3"/>
    <n v="1"/>
    <n v="-16777216"/>
    <s v="Missing"/>
    <s v="Missing"/>
  </r>
  <r>
    <x v="138"/>
    <x v="434"/>
    <x v="6"/>
    <x v="9"/>
    <x v="142"/>
    <s v="HN002_H+N"/>
    <s v="OROP - oropharynx"/>
    <x v="2"/>
    <s v="HN002_HN.xml"/>
    <s v="optRPTV48b"/>
    <s v="Active"/>
    <s v="Structure nomenclatures as required in NRG HN002 Clinical Trial for patients with p16 positive advanced oropharyngeal cancer. (Some of the contours are mainly for CCSEO dosimetry purposes and not required by the trial)"/>
    <m/>
    <s v="Structure"/>
    <s v="cjos"/>
    <s v="Reviewed"/>
    <s v="PTV_Low"/>
    <s v="99VMS_STRUCTCODE"/>
    <m/>
    <n v="3"/>
    <n v="1"/>
    <n v="-16777216"/>
    <s v="Missing"/>
    <s v="Missing"/>
  </r>
  <r>
    <x v="139"/>
    <x v="435"/>
    <x v="6"/>
    <x v="9"/>
    <x v="142"/>
    <s v="H&amp;N 60/30"/>
    <s v=".Head and Neck"/>
    <x v="1"/>
    <s v="HN_60in30.xml"/>
    <s v="PTV low Risk Right 54Gy for optimizer c"/>
    <s v="Active"/>
    <s v="Head and Neck VMAT 60 Gy in 30 Fractions"/>
    <m/>
    <s v="Structure"/>
    <s v="gsal"/>
    <s v="Reviewed"/>
    <s v="PTV_Low"/>
    <s v="99VMS_STRUCTCODE"/>
    <m/>
    <n v="3"/>
    <n v="1"/>
    <n v="-16777216"/>
    <s v="Missing"/>
    <s v="Missing"/>
  </r>
  <r>
    <x v="139"/>
    <x v="435"/>
    <x v="6"/>
    <x v="9"/>
    <x v="142"/>
    <s v="H&amp;N 66/33"/>
    <s v=".Head and Neck"/>
    <x v="1"/>
    <s v="HN_66in33.xml"/>
    <s v="PTV low Risk Right 54Gy for optimizer c"/>
    <s v="Active"/>
    <s v="Head and Neck VMAT 66 Gy in 33 Fractions"/>
    <m/>
    <s v="Structure"/>
    <s v="gsal"/>
    <s v="Reviewed"/>
    <s v="PTV_Low"/>
    <s v="99VMS_STRUCTCODE"/>
    <m/>
    <n v="3"/>
    <n v="1"/>
    <n v="-16777216"/>
    <s v="Missing"/>
    <s v="Missing"/>
  </r>
  <r>
    <x v="139"/>
    <x v="436"/>
    <x v="6"/>
    <x v="9"/>
    <x v="142"/>
    <s v="H&amp;N 70/35"/>
    <s v=".Head and Neck"/>
    <x v="1"/>
    <s v="HN_70in35.xml"/>
    <s v="PTV low Risk Right 56Gy for optimizer c"/>
    <s v="Active"/>
    <s v="Head and Neck VMAT 70 Gy in 35 Fractions"/>
    <m/>
    <s v="Structure"/>
    <s v="gsal"/>
    <s v="Reviewed"/>
    <s v="PTV_Low"/>
    <s v="99VMS_STRUCTCODE"/>
    <m/>
    <n v="3"/>
    <n v="1"/>
    <n v="-16777216"/>
    <s v="Missing"/>
    <s v="Missing"/>
  </r>
  <r>
    <x v="139"/>
    <x v="437"/>
    <x v="6"/>
    <x v="9"/>
    <x v="142"/>
    <s v="PTV"/>
    <s v=".All"/>
    <x v="6"/>
    <s v="PTV_numbered.xml"/>
    <s v="PTV low Risk Right for optimizer c"/>
    <s v="Active"/>
    <s v="PTV Target Structures"/>
    <m/>
    <s v="Structure"/>
    <s v="gsal"/>
    <s v="Reviewed"/>
    <s v="PTV_Low"/>
    <s v="99VMS_STRUCTCODE"/>
    <m/>
    <n v="3"/>
    <n v="1"/>
    <n v="-16777216"/>
    <s v="Missing"/>
    <s v="Missing"/>
  </r>
  <r>
    <x v="140"/>
    <x v="358"/>
    <x v="6"/>
    <x v="9"/>
    <x v="140"/>
    <s v="CNS"/>
    <s v=".CNS"/>
    <x v="4"/>
    <s v="CNS_Template.xml"/>
    <s v="PTV for Optimizer"/>
    <s v="Active"/>
    <s v="CNS"/>
    <m/>
    <s v="Structure"/>
    <s v="gsal"/>
    <s v="Reviewed"/>
    <s v="PTVp"/>
    <s v="99VMS_STRUCTCODE"/>
    <m/>
    <n v="3"/>
    <n v="1"/>
    <n v="-16777216"/>
    <s v="Missing"/>
    <s v="Missing"/>
  </r>
  <r>
    <x v="140"/>
    <x v="438"/>
    <x v="6"/>
    <x v="9"/>
    <x v="140"/>
    <s v="VMAT ANUS"/>
    <s v=".Anus"/>
    <x v="1"/>
    <s v="VMAT_ANUS.xml"/>
    <s v="PTV high risk for optimizer"/>
    <s v="Active"/>
    <s v="Anus"/>
    <m/>
    <s v="Structure"/>
    <s v="gsal"/>
    <s v="Reviewed"/>
    <s v="PTVp"/>
    <s v="99VMS_STRUCTCODE"/>
    <m/>
    <n v="3"/>
    <n v="1"/>
    <n v="-16777216"/>
    <s v="Missing"/>
    <s v="Missing"/>
  </r>
  <r>
    <x v="140"/>
    <x v="439"/>
    <x v="6"/>
    <x v="9"/>
    <x v="140"/>
    <s v="Bladder 1 Phase"/>
    <s v=".Bladder"/>
    <x v="1"/>
    <s v="Bladder_1_Phase.xml"/>
    <s v="PTV 5250 cGy for optimizer"/>
    <s v="Active"/>
    <s v="Bladder Single Phase for VMAT"/>
    <m/>
    <s v="Structure"/>
    <s v="gsal"/>
    <s v="Reviewed"/>
    <s v="PTVp"/>
    <s v="99VMS_STRUCTCODE"/>
    <m/>
    <n v="3"/>
    <n v="1"/>
    <n v="-16777216"/>
    <s v="Missing"/>
    <s v="Missing"/>
  </r>
  <r>
    <x v="140"/>
    <x v="440"/>
    <x v="6"/>
    <x v="9"/>
    <x v="140"/>
    <s v="Bladder Two Phase"/>
    <s v=".Bladder"/>
    <x v="1"/>
    <s v="Bladder_2_Phase.xml"/>
    <s v="PTV 66 Gy for optimizer"/>
    <s v="Active"/>
    <s v="Bladder Two Phase for VMAT"/>
    <m/>
    <s v="Structure"/>
    <s v="gsal"/>
    <s v="Reviewed"/>
    <s v="PTVp"/>
    <s v="99VMS_STRUCTCODE"/>
    <m/>
    <n v="3"/>
    <n v="1"/>
    <n v="-16777216"/>
    <s v="Missing"/>
    <s v="Missing"/>
  </r>
  <r>
    <x v="140"/>
    <x v="441"/>
    <x v="6"/>
    <x v="9"/>
    <x v="140"/>
    <s v="H&amp;N 60/30"/>
    <s v=".Head and Neck"/>
    <x v="1"/>
    <s v="HN_60in30.xml"/>
    <s v="PTV 60Gy for optimizer"/>
    <s v="Active"/>
    <s v="Head and Neck VMAT 60 Gy in 30 Fractions"/>
    <m/>
    <s v="Structure"/>
    <s v="gsal"/>
    <s v="Reviewed"/>
    <s v="PTVp"/>
    <s v="99VMS_STRUCTCODE"/>
    <m/>
    <n v="3"/>
    <n v="1"/>
    <n v="-16777216"/>
    <s v="Missing"/>
    <s v="Missing"/>
  </r>
  <r>
    <x v="140"/>
    <x v="440"/>
    <x v="6"/>
    <x v="9"/>
    <x v="140"/>
    <s v="H&amp;N 66/33"/>
    <s v=".Head and Neck"/>
    <x v="1"/>
    <s v="HN_66in33.xml"/>
    <s v="PTV High Risk 66Gy for optimizer"/>
    <s v="Active"/>
    <s v="Head and Neck VMAT 66 Gy in 33 Fractions"/>
    <m/>
    <s v="Structure"/>
    <s v="gsal"/>
    <s v="Reviewed"/>
    <s v="PTVp"/>
    <s v="99VMS_STRUCTCODE"/>
    <m/>
    <n v="3"/>
    <n v="1"/>
    <n v="-16777216"/>
    <s v="Missing"/>
    <s v="Missing"/>
  </r>
  <r>
    <x v="140"/>
    <x v="442"/>
    <x v="6"/>
    <x v="9"/>
    <x v="140"/>
    <s v="H&amp;N 70/35"/>
    <s v=".Head and Neck"/>
    <x v="1"/>
    <s v="HN_70in35.xml"/>
    <s v="PTV High Risk 70Gy for optimizer"/>
    <s v="Active"/>
    <s v="Head and Neck VMAT 70 Gy in 35 Fractions"/>
    <m/>
    <s v="Structure"/>
    <s v="gsal"/>
    <s v="Reviewed"/>
    <s v="PTVp"/>
    <s v="99VMS_STRUCTCODE"/>
    <m/>
    <n v="3"/>
    <n v="1"/>
    <n v="-16777216"/>
    <s v="Missing"/>
    <s v="Missing"/>
  </r>
  <r>
    <x v="140"/>
    <x v="358"/>
    <x v="6"/>
    <x v="9"/>
    <x v="140"/>
    <s v="Lung VMAT"/>
    <s v=".Lung"/>
    <x v="1"/>
    <s v="Lung VMAT.xml"/>
    <s v="PTV High Risk for optimizer"/>
    <s v="Active"/>
    <s v="Lung VMAT non-SABR"/>
    <m/>
    <s v="Structure"/>
    <s v="gsal"/>
    <s v="Reviewed"/>
    <s v="PTVp"/>
    <s v="99VMS_STRUCTCODE"/>
    <m/>
    <n v="3"/>
    <n v="1"/>
    <n v="-16777216"/>
    <s v="Missing"/>
    <s v="Missing"/>
  </r>
  <r>
    <x v="140"/>
    <x v="358"/>
    <x v="6"/>
    <x v="9"/>
    <x v="140"/>
    <s v="Prostate"/>
    <s v=".Prostate"/>
    <x v="1"/>
    <s v="Prostate.xml"/>
    <s v="PTV High Risk for optimizer"/>
    <s v="Active"/>
    <s v="Prostate all prescriptions"/>
    <m/>
    <s v="Structure"/>
    <s v="gsal"/>
    <s v="Reviewed"/>
    <s v="PTVp"/>
    <s v="99VMS_STRUCTCODE"/>
    <m/>
    <n v="3"/>
    <n v="1"/>
    <n v="-16777216"/>
    <s v="Missing"/>
    <s v="Missing"/>
  </r>
  <r>
    <x v="140"/>
    <x v="443"/>
    <x v="6"/>
    <x v="9"/>
    <x v="140"/>
    <s v="Prostate 2Ph VMAT"/>
    <s v=".Prostate"/>
    <x v="1"/>
    <s v="Prostate_2Ph_VMAT.xml"/>
    <s v="PTV High Risk for optimizer"/>
    <s v="Active"/>
    <s v="Two Phase VMAT Prostate 76 Gy"/>
    <m/>
    <s v="Structure"/>
    <s v="gsal"/>
    <s v="Reviewed"/>
    <s v="PTVp"/>
    <s v="99VMS_STRUCTCODE"/>
    <m/>
    <n v="3"/>
    <n v="1"/>
    <n v="-16777216"/>
    <s v="Missing"/>
    <s v="Missing"/>
  </r>
  <r>
    <x v="140"/>
    <x v="358"/>
    <x v="6"/>
    <x v="9"/>
    <x v="140"/>
    <s v="CE8-Brain"/>
    <s v=".CNS"/>
    <x v="2"/>
    <s v="CE8-Brain.xml"/>
    <s v="PTV for Optimizer"/>
    <s v="Active"/>
    <s v="Structures fo CE8-Brain"/>
    <m/>
    <s v="Structure"/>
    <s v="cjos"/>
    <s v="Reviewed"/>
    <s v="PTVp"/>
    <s v="99VMS_STRUCTCODE"/>
    <m/>
    <n v="3"/>
    <n v="1"/>
    <n v="-16777216"/>
    <s v="Missing"/>
    <s v="Missing"/>
  </r>
  <r>
    <x v="141"/>
    <x v="444"/>
    <x v="0"/>
    <x v="0"/>
    <x v="143"/>
    <s v="Chest Anatomy"/>
    <s v=".Lung"/>
    <x v="0"/>
    <s v="Chest.xml"/>
    <s v="Pulmonary Artery"/>
    <s v="Active"/>
    <s v="Organs of the chest"/>
    <m/>
    <s v="Structure"/>
    <s v="gsal"/>
    <s v="Reviewed"/>
    <n v="66326"/>
    <s v="FMA"/>
    <m/>
    <n v="3"/>
    <n v="0"/>
    <n v="-16777216"/>
    <s v="Missing"/>
    <s v="Missing"/>
  </r>
  <r>
    <x v="141"/>
    <x v="445"/>
    <x v="0"/>
    <x v="0"/>
    <x v="143"/>
    <s v="Lung SBRT"/>
    <s v=".Lung"/>
    <x v="1"/>
    <s v="Lung SBRT.xml"/>
    <s v="Pulmonary Artery"/>
    <s v="Active"/>
    <s v="Lung SBRT all prescriptions"/>
    <m/>
    <s v="Structure"/>
    <s v="gsal"/>
    <s v="Reviewed"/>
    <n v="66326"/>
    <s v="FMA"/>
    <m/>
    <n v="3"/>
    <n v="0"/>
    <n v="-16777216"/>
    <s v="Missing"/>
    <s v="Missing"/>
  </r>
  <r>
    <x v="141"/>
    <x v="445"/>
    <x v="0"/>
    <x v="0"/>
    <x v="143"/>
    <s v="PMH PET BOOST"/>
    <s v=".Lung"/>
    <x v="1"/>
    <s v="PET BOOST.xml"/>
    <s v="Pulmonary Artery"/>
    <s v="Active"/>
    <s v="PMH PET BOOST Study"/>
    <m/>
    <s v="Structure"/>
    <s v="aker"/>
    <s v="Reviewed"/>
    <n v="66326"/>
    <s v="FMA"/>
    <m/>
    <n v="3"/>
    <n v="0"/>
    <n v="-16777216"/>
    <s v="Missing"/>
    <s v="Missing"/>
  </r>
  <r>
    <x v="141"/>
    <x v="446"/>
    <x v="0"/>
    <x v="0"/>
    <x v="143"/>
    <s v="LUNG - LUSTRE"/>
    <s v=".Lung"/>
    <x v="2"/>
    <s v="LUNG - LUSTRE.xml"/>
    <s v="Pulmonary_Artery"/>
    <s v="Active"/>
    <s v="Strucutres for LUSTRE - OCOG protocol for LUNG SABR (48Gy/4, 60Gy/8) and Non-SABR (60Gy/15)"/>
    <m/>
    <s v="Structure"/>
    <s v="cjos"/>
    <s v="Reviewed"/>
    <n v="66326"/>
    <s v="FMA"/>
    <m/>
    <n v="3"/>
    <n v="0"/>
    <n v="-16777216"/>
    <s v="Missing"/>
    <s v="Missing"/>
  </r>
  <r>
    <x v="142"/>
    <x v="447"/>
    <x v="2"/>
    <x v="3"/>
    <x v="144"/>
    <s v="Bladder 1 Phase"/>
    <s v=".Bladder"/>
    <x v="1"/>
    <s v="Bladder_1_Phase.xml"/>
    <s v="Rectum for optimizer"/>
    <s v="Active"/>
    <s v="Bladder Single Phase for VMAT"/>
    <m/>
    <s v="Structure"/>
    <s v="gsal"/>
    <s v="Reviewed"/>
    <n v="14544"/>
    <s v="FMA"/>
    <m/>
    <n v="3"/>
    <n v="1"/>
    <n v="-16777216"/>
    <s v="Missing"/>
    <s v="Missing"/>
  </r>
  <r>
    <x v="142"/>
    <x v="447"/>
    <x v="2"/>
    <x v="3"/>
    <x v="144"/>
    <s v="Bladder Two Phase"/>
    <s v=".Bladder"/>
    <x v="1"/>
    <s v="Bladder_2_Phase.xml"/>
    <s v="Rectum for optimizer"/>
    <s v="Active"/>
    <s v="Bladder Two Phase for VMAT"/>
    <m/>
    <s v="Structure"/>
    <s v="gsal"/>
    <s v="Reviewed"/>
    <n v="14544"/>
    <s v="FMA"/>
    <m/>
    <n v="3"/>
    <n v="1"/>
    <n v="-16777216"/>
    <s v="Missing"/>
    <s v="Missing"/>
  </r>
  <r>
    <x v="142"/>
    <x v="447"/>
    <x v="2"/>
    <x v="3"/>
    <x v="144"/>
    <s v="Gyne VMAT"/>
    <s v=".Gyn"/>
    <x v="1"/>
    <s v="Gyne_VMAT.xml"/>
    <s v="Rectum for optimizer"/>
    <s v="Active"/>
    <s v="Gyne VMAT"/>
    <s v="post op uterus/cervix"/>
    <s v="Structure"/>
    <s v="gsal"/>
    <s v="Reviewed"/>
    <n v="14544"/>
    <s v="FMA"/>
    <m/>
    <n v="3"/>
    <n v="1"/>
    <n v="-16777216"/>
    <s v="Missing"/>
    <s v="Missing"/>
  </r>
  <r>
    <x v="142"/>
    <x v="447"/>
    <x v="2"/>
    <x v="3"/>
    <x v="144"/>
    <s v="Prostate"/>
    <s v=".Prostate"/>
    <x v="1"/>
    <s v="Prostate.xml"/>
    <s v="Rectum for optimizer"/>
    <s v="Active"/>
    <s v="Prostate all prescriptions"/>
    <m/>
    <s v="Structure"/>
    <s v="gsal"/>
    <s v="Reviewed"/>
    <n v="14544"/>
    <s v="FMA"/>
    <m/>
    <n v="3"/>
    <n v="1"/>
    <n v="-16777216"/>
    <s v="Missing"/>
    <s v="Missing"/>
  </r>
  <r>
    <x v="142"/>
    <x v="447"/>
    <x v="2"/>
    <x v="3"/>
    <x v="144"/>
    <s v="Prostate 2Ph VMAT"/>
    <s v=".Prostate"/>
    <x v="1"/>
    <s v="Prostate_2Ph_VMAT.xml"/>
    <s v="Rectum for optimizer"/>
    <s v="Active"/>
    <s v="Two Phase VMAT Prostate 76 Gy"/>
    <m/>
    <s v="Structure"/>
    <s v="gsal"/>
    <s v="Reviewed"/>
    <n v="14544"/>
    <s v="FMA"/>
    <m/>
    <n v="3"/>
    <n v="1"/>
    <n v="-16777216"/>
    <s v="Missing"/>
    <s v="Missing"/>
  </r>
  <r>
    <x v="142"/>
    <x v="448"/>
    <x v="2"/>
    <x v="3"/>
    <x v="144"/>
    <s v="GU001 BLADDER"/>
    <s v=".Bladder"/>
    <x v="2"/>
    <s v="GU001 BLADDER.xml"/>
    <s v="optRectum"/>
    <s v="Active"/>
    <m/>
    <m/>
    <s v="Structure"/>
    <s v="cjos"/>
    <s v="Reviewed"/>
    <n v="14544"/>
    <s v="FMA"/>
    <m/>
    <n v="3"/>
    <n v="1"/>
    <n v="-16777216"/>
    <s v="Missing"/>
    <s v="Missing"/>
  </r>
  <r>
    <x v="142"/>
    <x v="449"/>
    <x v="0"/>
    <x v="0"/>
    <x v="144"/>
    <s v="HDR CERVIX"/>
    <s v=".Gyn"/>
    <x v="5"/>
    <s v="HDR_CERVIX.xml"/>
    <s v="Rectum"/>
    <s v="Active"/>
    <m/>
    <m/>
    <s v="Structure"/>
    <s v="cjos"/>
    <s v="Reviewed"/>
    <n v="14544"/>
    <s v="FMA"/>
    <m/>
    <n v="3"/>
    <n v="0"/>
    <n v="-16777216"/>
    <n v="-20"/>
    <n v="40"/>
  </r>
  <r>
    <x v="142"/>
    <x v="449"/>
    <x v="0"/>
    <x v="0"/>
    <x v="144"/>
    <s v="Pelvis Anatomy"/>
    <s v=".All"/>
    <x v="0"/>
    <s v="Pelvis_Anatomy.xml"/>
    <s v="Rectum"/>
    <s v="Active"/>
    <s v="Organs of the Pelvis Gender Neutral"/>
    <m/>
    <s v="Structure"/>
    <s v="gsal"/>
    <s v="Reviewed"/>
    <n v="14544"/>
    <s v="FMA"/>
    <m/>
    <n v="3"/>
    <n v="0"/>
    <n v="-16777216"/>
    <n v="-20"/>
    <n v="40"/>
  </r>
  <r>
    <x v="142"/>
    <x v="449"/>
    <x v="0"/>
    <x v="0"/>
    <x v="144"/>
    <s v="Bladder 1 Phase"/>
    <s v=".Bladder"/>
    <x v="1"/>
    <s v="Bladder_1_Phase.xml"/>
    <s v="Rectum"/>
    <s v="Active"/>
    <s v="Bladder Single Phase for VMAT"/>
    <m/>
    <s v="Structure"/>
    <s v="gsal"/>
    <s v="Reviewed"/>
    <n v="14544"/>
    <s v="FMA"/>
    <m/>
    <n v="3"/>
    <n v="0"/>
    <n v="-16777216"/>
    <n v="-20"/>
    <n v="40"/>
  </r>
  <r>
    <x v="142"/>
    <x v="449"/>
    <x v="0"/>
    <x v="0"/>
    <x v="144"/>
    <s v="Bladder Two Phase"/>
    <s v=".Bladder"/>
    <x v="1"/>
    <s v="Bladder_2_Phase.xml"/>
    <s v="Rectum"/>
    <s v="Active"/>
    <s v="Bladder Two Phase for VMAT"/>
    <m/>
    <s v="Structure"/>
    <s v="gsal"/>
    <s v="Reviewed"/>
    <n v="14544"/>
    <s v="FMA"/>
    <m/>
    <n v="3"/>
    <n v="0"/>
    <n v="-16777216"/>
    <n v="-20"/>
    <n v="40"/>
  </r>
  <r>
    <x v="142"/>
    <x v="449"/>
    <x v="0"/>
    <x v="0"/>
    <x v="144"/>
    <s v="Gyne"/>
    <s v=".Gyn"/>
    <x v="1"/>
    <s v="Gyne_Template.xml"/>
    <s v="Rectum"/>
    <s v="Active"/>
    <s v="Gyne Standard"/>
    <m/>
    <s v="Structure"/>
    <s v="gsal"/>
    <s v="Reviewed"/>
    <n v="14544"/>
    <s v="FMA"/>
    <m/>
    <n v="3"/>
    <n v="0"/>
    <n v="-16777216"/>
    <n v="-20"/>
    <n v="40"/>
  </r>
  <r>
    <x v="142"/>
    <x v="449"/>
    <x v="0"/>
    <x v="0"/>
    <x v="144"/>
    <s v="Gyne VMAT"/>
    <s v=".Gyn"/>
    <x v="1"/>
    <s v="Gyne_VMAT.xml"/>
    <s v="Rectum"/>
    <s v="Active"/>
    <s v="Gyne VMAT"/>
    <s v="post op uterus/cervix"/>
    <s v="Structure"/>
    <s v="gsal"/>
    <s v="Reviewed"/>
    <n v="14544"/>
    <s v="FMA"/>
    <m/>
    <n v="3"/>
    <n v="0"/>
    <n v="-16777216"/>
    <n v="-20"/>
    <n v="40"/>
  </r>
  <r>
    <x v="142"/>
    <x v="449"/>
    <x v="0"/>
    <x v="0"/>
    <x v="144"/>
    <s v="Prostate"/>
    <s v=".Prostate"/>
    <x v="1"/>
    <s v="Prostate.xml"/>
    <s v="Rectum"/>
    <s v="Active"/>
    <s v="Prostate all prescriptions"/>
    <m/>
    <s v="Structure"/>
    <s v="gsal"/>
    <s v="Reviewed"/>
    <n v="14544"/>
    <s v="FMA"/>
    <m/>
    <n v="3"/>
    <n v="0"/>
    <n v="-16777216"/>
    <n v="-20"/>
    <n v="40"/>
  </r>
  <r>
    <x v="142"/>
    <x v="449"/>
    <x v="0"/>
    <x v="0"/>
    <x v="144"/>
    <s v="Prostate 2Ph VMAT"/>
    <s v=".Prostate"/>
    <x v="1"/>
    <s v="Prostate_2Ph_VMAT.xml"/>
    <s v="Rectum"/>
    <s v="Active"/>
    <s v="Two Phase VMAT Prostate 76 Gy"/>
    <m/>
    <s v="Structure"/>
    <s v="gsal"/>
    <s v="Reviewed"/>
    <n v="14544"/>
    <s v="FMA"/>
    <m/>
    <n v="3"/>
    <n v="0"/>
    <n v="-16777216"/>
    <n v="-20"/>
    <n v="40"/>
  </r>
  <r>
    <x v="142"/>
    <x v="449"/>
    <x v="0"/>
    <x v="0"/>
    <x v="144"/>
    <s v="Rectum"/>
    <s v=".Rectum"/>
    <x v="1"/>
    <s v="Rectum.xml"/>
    <s v="Rectum"/>
    <s v="Active"/>
    <s v="Rectum 3D CRT"/>
    <m/>
    <s v="Structure"/>
    <s v="gsal"/>
    <s v="Reviewed"/>
    <n v="14544"/>
    <s v="FMA"/>
    <m/>
    <n v="3"/>
    <n v="0"/>
    <n v="-16777216"/>
    <n v="-20"/>
    <n v="40"/>
  </r>
  <r>
    <x v="142"/>
    <x v="449"/>
    <x v="0"/>
    <x v="0"/>
    <x v="144"/>
    <s v="GU001 BLADDER"/>
    <s v=".Bladder"/>
    <x v="2"/>
    <s v="GU001 BLADDER.xml"/>
    <s v="Rectum"/>
    <s v="Active"/>
    <m/>
    <m/>
    <s v="Structure"/>
    <s v="cjos"/>
    <s v="Reviewed"/>
    <n v="14544"/>
    <s v="FMA"/>
    <m/>
    <n v="3"/>
    <n v="0"/>
    <n v="-16777216"/>
    <n v="-20"/>
    <n v="40"/>
  </r>
  <r>
    <x v="143"/>
    <x v="450"/>
    <x v="0"/>
    <x v="0"/>
    <x v="145"/>
    <s v="Abdomen Anatomy"/>
    <s v=".All"/>
    <x v="0"/>
    <s v="Abdomen.xml"/>
    <s v="Renal hilum"/>
    <s v="Active"/>
    <s v="Organs of the abdomen"/>
    <m/>
    <s v="Structure"/>
    <s v="gsal"/>
    <s v="Reviewed"/>
    <n v="15610"/>
    <s v="FMA"/>
    <m/>
    <n v="3"/>
    <n v="0"/>
    <n v="-16777216"/>
    <s v="Missing"/>
    <s v="Missing"/>
  </r>
  <r>
    <x v="144"/>
    <x v="451"/>
    <x v="2"/>
    <x v="3"/>
    <x v="146"/>
    <s v="CNS"/>
    <s v=".CNS"/>
    <x v="4"/>
    <s v="CNS_Template.xml"/>
    <s v="Avoidance ring 5mm"/>
    <s v="Active"/>
    <s v="CNS"/>
    <m/>
    <s v="Structure"/>
    <s v="gsal"/>
    <s v="Reviewed"/>
    <s v="Ring"/>
    <s v="99VMS_STRUCTCODE"/>
    <m/>
    <n v="3"/>
    <n v="0"/>
    <n v="-16777216"/>
    <s v="Missing"/>
    <s v="Missing"/>
  </r>
  <r>
    <x v="144"/>
    <x v="452"/>
    <x v="2"/>
    <x v="3"/>
    <x v="146"/>
    <s v="PMH PET BOOST"/>
    <s v=".Lung"/>
    <x v="1"/>
    <s v="PET BOOST.xml"/>
    <m/>
    <s v="Active"/>
    <s v="PMH PET BOOST Study"/>
    <m/>
    <s v="Structure"/>
    <s v="aker"/>
    <s v="Reviewed"/>
    <s v="Ring"/>
    <s v="99VMS_STRUCTCODE"/>
    <m/>
    <n v="3"/>
    <n v="0"/>
    <n v="-16777216"/>
    <s v="Missing"/>
    <s v="Missing"/>
  </r>
  <r>
    <x v="144"/>
    <x v="453"/>
    <x v="2"/>
    <x v="3"/>
    <x v="146"/>
    <s v="Control"/>
    <s v=".All"/>
    <x v="3"/>
    <s v="Control_Template.xml"/>
    <s v="Avoidance ring X mm"/>
    <s v="Active"/>
    <s v="Avoidance and Reference Structures"/>
    <m/>
    <s v="Structure"/>
    <s v="gsal"/>
    <s v="Reviewed"/>
    <s v="Ring"/>
    <s v="99VMS_STRUCTCODE"/>
    <m/>
    <n v="3"/>
    <n v="0"/>
    <n v="-16777216"/>
    <s v="Missing"/>
    <s v="Missing"/>
  </r>
  <r>
    <x v="144"/>
    <x v="454"/>
    <x v="2"/>
    <x v="3"/>
    <x v="146"/>
    <s v="SBRT Control"/>
    <s v=".All"/>
    <x v="6"/>
    <s v="PTV Template.xml"/>
    <m/>
    <s v="Active"/>
    <s v="Control Structures for Lung SBRT"/>
    <m/>
    <s v="Structure"/>
    <s v="gsal"/>
    <s v="Reviewed"/>
    <s v="Ring"/>
    <s v="99VMS_STRUCTCODE"/>
    <m/>
    <n v="3"/>
    <n v="0"/>
    <n v="-16777216"/>
    <s v="Missing"/>
    <s v="Missing"/>
  </r>
  <r>
    <x v="144"/>
    <x v="451"/>
    <x v="2"/>
    <x v="3"/>
    <x v="146"/>
    <s v="CE8-Brain"/>
    <s v=".CNS"/>
    <x v="2"/>
    <s v="CE8-Brain.xml"/>
    <s v="Avoidance ring 5mm"/>
    <s v="Active"/>
    <s v="Structures fo CE8-Brain"/>
    <m/>
    <s v="Structure"/>
    <s v="cjos"/>
    <s v="Reviewed"/>
    <s v="Ring"/>
    <s v="99VMS_STRUCTCODE"/>
    <m/>
    <n v="3"/>
    <n v="0"/>
    <n v="-16777216"/>
    <s v="Missing"/>
    <s v="Missing"/>
  </r>
  <r>
    <x v="145"/>
    <x v="455"/>
    <x v="1"/>
    <x v="1"/>
    <x v="1"/>
    <s v="Basic"/>
    <s v=".All"/>
    <x v="4"/>
    <s v="Basic Template.xml"/>
    <s v="RO Helper Structure"/>
    <s v="Active"/>
    <s v="Basic set of structures"/>
    <m/>
    <s v="Structure"/>
    <s v="gsal"/>
    <s v="Reviewed"/>
    <n v="11296"/>
    <s v="RADLEX"/>
    <m/>
    <n v="3"/>
    <n v="0"/>
    <n v="-16777216"/>
    <s v="Missing"/>
    <s v="Missing"/>
  </r>
  <r>
    <x v="145"/>
    <x v="455"/>
    <x v="1"/>
    <x v="1"/>
    <x v="1"/>
    <s v="Palliative"/>
    <s v=".All"/>
    <x v="4"/>
    <s v="PalliativeTemplate.xml"/>
    <s v="RO Helper Structure"/>
    <s v="Active"/>
    <s v="Basic set of structures"/>
    <m/>
    <s v="Structure"/>
    <s v="gsal"/>
    <s v="Reviewed"/>
    <n v="11296"/>
    <s v="RADLEX"/>
    <m/>
    <n v="3"/>
    <n v="0"/>
    <n v="-16777216"/>
    <s v="Missing"/>
    <s v="Missing"/>
  </r>
  <r>
    <x v="145"/>
    <x v="456"/>
    <x v="1"/>
    <x v="1"/>
    <x v="1"/>
    <s v="Palliative"/>
    <s v=".All"/>
    <x v="4"/>
    <s v="PalliativeTemplate.xml"/>
    <s v="RO Helper Structure"/>
    <s v="Active"/>
    <s v="Basic set of structures"/>
    <m/>
    <s v="Structure"/>
    <s v="gsal"/>
    <s v="Reviewed"/>
    <n v="11296"/>
    <s v="RADLEX"/>
    <m/>
    <n v="3"/>
    <n v="0"/>
    <n v="-16777216"/>
    <s v="Missing"/>
    <s v="Missing"/>
  </r>
  <r>
    <x v="145"/>
    <x v="457"/>
    <x v="1"/>
    <x v="1"/>
    <x v="1"/>
    <s v="Palliative"/>
    <s v=".All"/>
    <x v="4"/>
    <s v="PalliativeTemplate.xml"/>
    <s v="RO Helper Structure"/>
    <s v="Active"/>
    <s v="Basic set of structures"/>
    <m/>
    <s v="Structure"/>
    <s v="gsal"/>
    <s v="Reviewed"/>
    <n v="11296"/>
    <s v="RADLEX"/>
    <m/>
    <n v="3"/>
    <n v="0"/>
    <n v="-16777216"/>
    <s v="Missing"/>
    <s v="Missing"/>
  </r>
  <r>
    <x v="145"/>
    <x v="455"/>
    <x v="1"/>
    <x v="1"/>
    <x v="1"/>
    <s v="Palliative Brain"/>
    <s v=".Breast"/>
    <x v="5"/>
    <s v="HDR_BREAST.xml"/>
    <s v="RO Helper Structure"/>
    <s v="Active"/>
    <s v="Basic set of structures"/>
    <m/>
    <s v="Structure"/>
    <s v="xmei"/>
    <s v="Reviewed"/>
    <n v="11296"/>
    <s v="RADLEX"/>
    <m/>
    <n v="3"/>
    <n v="0"/>
    <n v="-16777216"/>
    <s v="Missing"/>
    <s v="Missing"/>
  </r>
  <r>
    <x v="145"/>
    <x v="456"/>
    <x v="1"/>
    <x v="1"/>
    <x v="1"/>
    <s v="Palliative Brain"/>
    <s v=".Breast"/>
    <x v="5"/>
    <s v="HDR_BREAST.xml"/>
    <s v="RO Helper Structure"/>
    <s v="Active"/>
    <s v="Basic set of structures"/>
    <m/>
    <s v="Structure"/>
    <s v="xmei"/>
    <s v="Reviewed"/>
    <n v="11296"/>
    <s v="RADLEX"/>
    <m/>
    <n v="3"/>
    <n v="0"/>
    <n v="-16777216"/>
    <s v="Missing"/>
    <s v="Missing"/>
  </r>
  <r>
    <x v="145"/>
    <x v="457"/>
    <x v="1"/>
    <x v="1"/>
    <x v="1"/>
    <s v="Palliative Brain"/>
    <s v=".Breast"/>
    <x v="5"/>
    <s v="HDR_BREAST.xml"/>
    <s v="RO Helper Structure"/>
    <s v="Active"/>
    <s v="Basic set of structures"/>
    <m/>
    <s v="Structure"/>
    <s v="xmei"/>
    <s v="Reviewed"/>
    <n v="11296"/>
    <s v="RADLEX"/>
    <m/>
    <n v="3"/>
    <n v="0"/>
    <n v="-16777216"/>
    <s v="Missing"/>
    <s v="Missing"/>
  </r>
  <r>
    <x v="145"/>
    <x v="455"/>
    <x v="1"/>
    <x v="1"/>
    <x v="1"/>
    <s v="HDR BREAST"/>
    <s v=".Gyn"/>
    <x v="5"/>
    <s v="HDR_CERVIX.xml"/>
    <s v="RO Helper Structure"/>
    <s v="Active"/>
    <s v="For breast brachytherapy implant."/>
    <m/>
    <s v="Structure"/>
    <s v="cjos"/>
    <s v="Reviewed"/>
    <n v="11296"/>
    <s v="RADLEX"/>
    <m/>
    <n v="3"/>
    <n v="0"/>
    <n v="-16777216"/>
    <s v="Missing"/>
    <s v="Missing"/>
  </r>
  <r>
    <x v="145"/>
    <x v="456"/>
    <x v="1"/>
    <x v="1"/>
    <x v="1"/>
    <s v="HDR BREAST"/>
    <s v=".Gyn"/>
    <x v="5"/>
    <s v="HDR_CERVIX.xml"/>
    <s v="RO Helper Structure"/>
    <s v="Active"/>
    <s v="For breast brachytherapy implant."/>
    <m/>
    <s v="Structure"/>
    <s v="cjos"/>
    <s v="Reviewed"/>
    <n v="11296"/>
    <s v="RADLEX"/>
    <m/>
    <n v="3"/>
    <n v="0"/>
    <n v="-16777216"/>
    <s v="Missing"/>
    <s v="Missing"/>
  </r>
  <r>
    <x v="145"/>
    <x v="457"/>
    <x v="1"/>
    <x v="1"/>
    <x v="1"/>
    <s v="HDR BREAST"/>
    <s v=".Gyn"/>
    <x v="5"/>
    <s v="HDR_CERVIX.xml"/>
    <s v="RO Helper Structure"/>
    <s v="Active"/>
    <s v="For breast brachytherapy implant."/>
    <m/>
    <s v="Structure"/>
    <s v="cjos"/>
    <s v="Reviewed"/>
    <n v="11296"/>
    <s v="RADLEX"/>
    <m/>
    <n v="3"/>
    <n v="0"/>
    <n v="-16777216"/>
    <s v="Missing"/>
    <s v="Missing"/>
  </r>
  <r>
    <x v="145"/>
    <x v="455"/>
    <x v="1"/>
    <x v="1"/>
    <x v="1"/>
    <s v="HDR CERVIX"/>
    <s v=".Skin"/>
    <x v="5"/>
    <s v="HDR_Head_Surface_Mould.xml"/>
    <s v="RO Helper Structure"/>
    <s v="Active"/>
    <m/>
    <m/>
    <s v="Structure"/>
    <s v="gsal"/>
    <s v="Reviewed"/>
    <n v="11296"/>
    <s v="RADLEX"/>
    <m/>
    <n v="3"/>
    <n v="0"/>
    <n v="-16777216"/>
    <s v="Missing"/>
    <s v="Missing"/>
  </r>
  <r>
    <x v="145"/>
    <x v="456"/>
    <x v="1"/>
    <x v="1"/>
    <x v="1"/>
    <s v="HDR CERVIX"/>
    <s v=".Skin"/>
    <x v="5"/>
    <s v="HDR_Head_Surface_Mould.xml"/>
    <s v="RO Helper Structure"/>
    <s v="Active"/>
    <m/>
    <m/>
    <s v="Structure"/>
    <s v="gsal"/>
    <s v="Reviewed"/>
    <n v="11296"/>
    <s v="RADLEX"/>
    <m/>
    <n v="3"/>
    <n v="0"/>
    <n v="-16777216"/>
    <s v="Missing"/>
    <s v="Missing"/>
  </r>
  <r>
    <x v="145"/>
    <x v="457"/>
    <x v="1"/>
    <x v="1"/>
    <x v="1"/>
    <s v="HDR CERVIX"/>
    <s v=".Skin"/>
    <x v="5"/>
    <s v="HDR_Head_Surface_Mould.xml"/>
    <s v="RO Helper Structure"/>
    <s v="Active"/>
    <m/>
    <m/>
    <s v="Structure"/>
    <s v="gsal"/>
    <s v="Reviewed"/>
    <n v="11296"/>
    <s v="RADLEX"/>
    <m/>
    <n v="3"/>
    <n v="0"/>
    <n v="-16777216"/>
    <s v="Missing"/>
    <s v="Missing"/>
  </r>
  <r>
    <x v="145"/>
    <x v="455"/>
    <x v="1"/>
    <x v="1"/>
    <x v="1"/>
    <s v="H&amp;N VMAT"/>
    <s v=".All"/>
    <x v="0"/>
    <s v="Pelvis_Anatomy.xml"/>
    <s v="RO Helper Structure"/>
    <s v="Active"/>
    <s v="Head and Neck VMAT Unspecified Dose"/>
    <m/>
    <s v="Structure"/>
    <s v="gsal"/>
    <s v="Reviewed"/>
    <n v="11296"/>
    <s v="RADLEX"/>
    <m/>
    <n v="3"/>
    <n v="0"/>
    <n v="-16777216"/>
    <s v="Missing"/>
    <s v="Missing"/>
  </r>
  <r>
    <x v="145"/>
    <x v="456"/>
    <x v="1"/>
    <x v="1"/>
    <x v="1"/>
    <s v="H&amp;N VMAT"/>
    <s v=".All"/>
    <x v="0"/>
    <s v="Pelvis_Anatomy.xml"/>
    <s v="RO Helper Structure"/>
    <s v="Active"/>
    <s v="Head and Neck VMAT Unspecified Dose"/>
    <m/>
    <s v="Structure"/>
    <s v="gsal"/>
    <s v="Reviewed"/>
    <n v="11296"/>
    <s v="RADLEX"/>
    <m/>
    <n v="3"/>
    <n v="0"/>
    <n v="-16777216"/>
    <s v="Missing"/>
    <s v="Missing"/>
  </r>
  <r>
    <x v="145"/>
    <x v="457"/>
    <x v="1"/>
    <x v="1"/>
    <x v="1"/>
    <s v="H&amp;N VMAT"/>
    <s v=".All"/>
    <x v="0"/>
    <s v="Pelvis_Anatomy.xml"/>
    <s v="RO Helper Structure"/>
    <s v="Active"/>
    <s v="Head and Neck VMAT Unspecified Dose"/>
    <m/>
    <s v="Structure"/>
    <s v="gsal"/>
    <s v="Reviewed"/>
    <n v="11296"/>
    <s v="RADLEX"/>
    <m/>
    <n v="3"/>
    <n v="0"/>
    <n v="-16777216"/>
    <s v="Missing"/>
    <s v="Missing"/>
  </r>
  <r>
    <x v="145"/>
    <x v="457"/>
    <x v="1"/>
    <x v="1"/>
    <x v="1"/>
    <s v="PMH PET BOOST"/>
    <s v=".CNS"/>
    <x v="0"/>
    <s v="Brain_Anatomy.xml"/>
    <s v="RO Helper Structure"/>
    <s v="Active"/>
    <s v="PMH PET BOOST Study"/>
    <m/>
    <s v="Structure"/>
    <s v="gsal"/>
    <s v="Reviewed"/>
    <n v="11296"/>
    <s v="RADLEX"/>
    <m/>
    <n v="3"/>
    <n v="0"/>
    <n v="-16777216"/>
    <s v="Missing"/>
    <s v="Missing"/>
  </r>
  <r>
    <x v="145"/>
    <x v="458"/>
    <x v="1"/>
    <x v="1"/>
    <x v="1"/>
    <s v="PMH PET BOOST"/>
    <s v=".CNS"/>
    <x v="0"/>
    <s v="Brain_Anatomy.xml"/>
    <s v="RO Helper Structure"/>
    <s v="Active"/>
    <s v="PMH PET BOOST Study"/>
    <m/>
    <s v="Structure"/>
    <s v="gsal"/>
    <s v="Reviewed"/>
    <n v="11296"/>
    <s v="RADLEX"/>
    <m/>
    <n v="3"/>
    <n v="0"/>
    <n v="-16777216"/>
    <s v="Missing"/>
    <s v="Missing"/>
  </r>
  <r>
    <x v="145"/>
    <x v="459"/>
    <x v="1"/>
    <x v="1"/>
    <x v="1"/>
    <s v="PMH PET BOOST"/>
    <s v=".CNS"/>
    <x v="0"/>
    <s v="Brain_Anatomy.xml"/>
    <s v="RO Helper Structure"/>
    <s v="Active"/>
    <s v="PMH PET BOOST Study"/>
    <m/>
    <s v="Structure"/>
    <s v="gsal"/>
    <s v="Reviewed"/>
    <n v="11296"/>
    <s v="RADLEX"/>
    <m/>
    <n v="3"/>
    <n v="0"/>
    <n v="-16777216"/>
    <s v="Missing"/>
    <s v="Missing"/>
  </r>
  <r>
    <x v="145"/>
    <x v="455"/>
    <x v="1"/>
    <x v="1"/>
    <x v="1"/>
    <s v="HDR Head Surface Mould"/>
    <s v=".Head and Neck"/>
    <x v="0"/>
    <s v="HN_Anatomy.xml"/>
    <s v="RO Helper Structure"/>
    <s v="Active"/>
    <s v="For brachytherapy surface moulds on the head"/>
    <m/>
    <s v="Structure"/>
    <s v="gsal"/>
    <s v="Reviewed"/>
    <n v="11296"/>
    <s v="RADLEX"/>
    <m/>
    <n v="3"/>
    <n v="0"/>
    <n v="-16777216"/>
    <s v="Missing"/>
    <s v="Missing"/>
  </r>
  <r>
    <x v="145"/>
    <x v="456"/>
    <x v="1"/>
    <x v="1"/>
    <x v="1"/>
    <s v="HDR Head Surface Mould"/>
    <s v=".Head and Neck"/>
    <x v="0"/>
    <s v="HN_Anatomy.xml"/>
    <s v="RO Helper Structure"/>
    <s v="Active"/>
    <s v="For brachytherapy surface moulds on the head"/>
    <m/>
    <s v="Structure"/>
    <s v="gsal"/>
    <s v="Reviewed"/>
    <n v="11296"/>
    <s v="RADLEX"/>
    <m/>
    <n v="3"/>
    <n v="0"/>
    <n v="-16777216"/>
    <s v="Missing"/>
    <s v="Missing"/>
  </r>
  <r>
    <x v="145"/>
    <x v="457"/>
    <x v="1"/>
    <x v="1"/>
    <x v="1"/>
    <s v="HDR Head Surface Mould"/>
    <s v=".Head and Neck"/>
    <x v="0"/>
    <s v="HN_Anatomy.xml"/>
    <s v="RO Helper Structure"/>
    <s v="Active"/>
    <s v="For brachytherapy surface moulds on the head"/>
    <m/>
    <s v="Structure"/>
    <s v="gsal"/>
    <s v="Reviewed"/>
    <n v="11296"/>
    <s v="RADLEX"/>
    <m/>
    <n v="3"/>
    <n v="0"/>
    <n v="-16777216"/>
    <s v="Missing"/>
    <s v="Missing"/>
  </r>
  <r>
    <x v="145"/>
    <x v="455"/>
    <x v="1"/>
    <x v="1"/>
    <x v="1"/>
    <s v="Prostate 2Ph VMAT"/>
    <s v=".Anus"/>
    <x v="1"/>
    <s v="VMAT_ANUS.xml"/>
    <s v="RO Helper Structure"/>
    <s v="Active"/>
    <s v="Two Phase VMAT Prostate 76 Gy"/>
    <m/>
    <s v="Structure"/>
    <s v="gsal"/>
    <s v="Reviewed"/>
    <n v="11296"/>
    <s v="RADLEX"/>
    <m/>
    <n v="3"/>
    <n v="0"/>
    <n v="-16777216"/>
    <s v="Missing"/>
    <s v="Missing"/>
  </r>
  <r>
    <x v="145"/>
    <x v="456"/>
    <x v="1"/>
    <x v="1"/>
    <x v="1"/>
    <s v="Prostate 2Ph VMAT"/>
    <s v=".Anus"/>
    <x v="1"/>
    <s v="VMAT_ANUS.xml"/>
    <s v="RO Helper Structure"/>
    <s v="Active"/>
    <s v="Two Phase VMAT Prostate 76 Gy"/>
    <m/>
    <s v="Structure"/>
    <s v="gsal"/>
    <s v="Reviewed"/>
    <n v="11296"/>
    <s v="RADLEX"/>
    <m/>
    <n v="3"/>
    <n v="0"/>
    <n v="-16777216"/>
    <s v="Missing"/>
    <s v="Missing"/>
  </r>
  <r>
    <x v="145"/>
    <x v="457"/>
    <x v="1"/>
    <x v="1"/>
    <x v="1"/>
    <s v="Prostate 2Ph VMAT"/>
    <s v=".Anus"/>
    <x v="1"/>
    <s v="VMAT_ANUS.xml"/>
    <s v="RO Helper Structure"/>
    <s v="Active"/>
    <s v="Two Phase VMAT Prostate 76 Gy"/>
    <m/>
    <s v="Structure"/>
    <s v="gsal"/>
    <s v="Reviewed"/>
    <n v="11296"/>
    <s v="RADLEX"/>
    <m/>
    <n v="3"/>
    <n v="0"/>
    <n v="-16777216"/>
    <s v="Missing"/>
    <s v="Missing"/>
  </r>
  <r>
    <x v="145"/>
    <x v="455"/>
    <x v="1"/>
    <x v="1"/>
    <x v="1"/>
    <s v="Rectum"/>
    <s v=".Bladder"/>
    <x v="1"/>
    <s v="Bladder_1_Phase.xml"/>
    <s v="RO Helper Structure"/>
    <s v="Active"/>
    <s v="Rectum 3D CRT"/>
    <m/>
    <s v="Structure"/>
    <s v="gsal"/>
    <s v="Reviewed"/>
    <n v="11296"/>
    <s v="RADLEX"/>
    <m/>
    <n v="3"/>
    <n v="0"/>
    <n v="-16777216"/>
    <s v="Missing"/>
    <s v="Missing"/>
  </r>
  <r>
    <x v="145"/>
    <x v="456"/>
    <x v="1"/>
    <x v="1"/>
    <x v="1"/>
    <s v="Rectum"/>
    <s v=".Bladder"/>
    <x v="1"/>
    <s v="Bladder_1_Phase.xml"/>
    <s v="RO Helper Structure"/>
    <s v="Active"/>
    <s v="Rectum 3D CRT"/>
    <m/>
    <s v="Structure"/>
    <s v="gsal"/>
    <s v="Reviewed"/>
    <n v="11296"/>
    <s v="RADLEX"/>
    <m/>
    <n v="3"/>
    <n v="0"/>
    <n v="-16777216"/>
    <s v="Missing"/>
    <s v="Missing"/>
  </r>
  <r>
    <x v="145"/>
    <x v="457"/>
    <x v="1"/>
    <x v="1"/>
    <x v="1"/>
    <s v="Rectum"/>
    <s v=".Bladder"/>
    <x v="1"/>
    <s v="Bladder_1_Phase.xml"/>
    <s v="RO Helper Structure"/>
    <s v="Active"/>
    <s v="Rectum 3D CRT"/>
    <m/>
    <s v="Structure"/>
    <s v="gsal"/>
    <s v="Reviewed"/>
    <n v="11296"/>
    <s v="RADLEX"/>
    <m/>
    <n v="3"/>
    <n v="0"/>
    <n v="-16777216"/>
    <s v="Missing"/>
    <s v="Missing"/>
  </r>
  <r>
    <x v="145"/>
    <x v="455"/>
    <x v="1"/>
    <x v="1"/>
    <x v="1"/>
    <s v="Bladder 1 Phase"/>
    <s v=".Bladder"/>
    <x v="1"/>
    <s v="Bladder_2_Phase.xml"/>
    <s v="RO Helper Structure"/>
    <s v="Active"/>
    <s v="Bladder Single Phase for VMAT"/>
    <m/>
    <s v="Structure"/>
    <s v="gsal"/>
    <s v="Reviewed"/>
    <n v="11296"/>
    <s v="RADLEX"/>
    <m/>
    <n v="3"/>
    <n v="0"/>
    <n v="-16777216"/>
    <s v="Missing"/>
    <s v="Missing"/>
  </r>
  <r>
    <x v="145"/>
    <x v="456"/>
    <x v="1"/>
    <x v="1"/>
    <x v="1"/>
    <s v="Bladder 1 Phase"/>
    <s v=".Bladder"/>
    <x v="1"/>
    <s v="Bladder_2_Phase.xml"/>
    <s v="RO Helper Structure"/>
    <s v="Active"/>
    <s v="Bladder Single Phase for VMAT"/>
    <m/>
    <s v="Structure"/>
    <s v="gsal"/>
    <s v="Reviewed"/>
    <n v="11296"/>
    <s v="RADLEX"/>
    <m/>
    <n v="3"/>
    <n v="0"/>
    <n v="-16777216"/>
    <s v="Missing"/>
    <s v="Missing"/>
  </r>
  <r>
    <x v="145"/>
    <x v="457"/>
    <x v="1"/>
    <x v="1"/>
    <x v="1"/>
    <s v="Bladder 1 Phase"/>
    <s v=".Bladder"/>
    <x v="1"/>
    <s v="Bladder_2_Phase.xml"/>
    <s v="RO Helper Structure"/>
    <s v="Active"/>
    <s v="Bladder Single Phase for VMAT"/>
    <m/>
    <s v="Structure"/>
    <s v="gsal"/>
    <s v="Reviewed"/>
    <n v="11296"/>
    <s v="RADLEX"/>
    <m/>
    <n v="3"/>
    <n v="0"/>
    <n v="-16777216"/>
    <s v="Missing"/>
    <s v="Missing"/>
  </r>
  <r>
    <x v="145"/>
    <x v="455"/>
    <x v="1"/>
    <x v="1"/>
    <x v="1"/>
    <s v="Bladder Two Phase"/>
    <s v=".Bladder"/>
    <x v="1"/>
    <s v="Bladder_2_Phase.xml"/>
    <s v="RO Helper Structure"/>
    <s v="Active"/>
    <s v="Bladder Two Phase for VMAT"/>
    <m/>
    <s v="Structure"/>
    <s v="gsal"/>
    <s v="Reviewed"/>
    <n v="11296"/>
    <s v="RADLEX"/>
    <m/>
    <n v="3"/>
    <n v="0"/>
    <n v="-16777216"/>
    <s v="Missing"/>
    <s v="Missing"/>
  </r>
  <r>
    <x v="145"/>
    <x v="455"/>
    <x v="1"/>
    <x v="1"/>
    <x v="1"/>
    <s v="CNS"/>
    <s v=".CNS"/>
    <x v="1"/>
    <s v="FSRT_Template.xml"/>
    <s v="RO Helper Structure"/>
    <s v="Active"/>
    <s v="CNS"/>
    <m/>
    <s v="Structure"/>
    <s v="gsal"/>
    <s v="Reviewed"/>
    <n v="11296"/>
    <s v="RADLEX"/>
    <m/>
    <n v="3"/>
    <n v="0"/>
    <n v="-16777216"/>
    <s v="Missing"/>
    <s v="Missing"/>
  </r>
  <r>
    <x v="145"/>
    <x v="456"/>
    <x v="1"/>
    <x v="1"/>
    <x v="1"/>
    <s v="CNS"/>
    <s v=".CNS"/>
    <x v="1"/>
    <s v="FSRT_Template.xml"/>
    <s v="RO Helper Structure"/>
    <s v="Active"/>
    <s v="CNS"/>
    <m/>
    <s v="Structure"/>
    <s v="gsal"/>
    <s v="Reviewed"/>
    <n v="11296"/>
    <s v="RADLEX"/>
    <m/>
    <n v="3"/>
    <n v="0"/>
    <n v="-16777216"/>
    <s v="Missing"/>
    <s v="Missing"/>
  </r>
  <r>
    <x v="145"/>
    <x v="457"/>
    <x v="1"/>
    <x v="1"/>
    <x v="1"/>
    <s v="CNS"/>
    <s v=".CNS"/>
    <x v="1"/>
    <s v="FSRT_Template.xml"/>
    <s v="RO Helper Structure"/>
    <s v="Active"/>
    <s v="CNS"/>
    <m/>
    <s v="Structure"/>
    <s v="gsal"/>
    <s v="Reviewed"/>
    <n v="11296"/>
    <s v="RADLEX"/>
    <m/>
    <n v="3"/>
    <n v="0"/>
    <n v="-16777216"/>
    <s v="Missing"/>
    <s v="Missing"/>
  </r>
  <r>
    <x v="145"/>
    <x v="455"/>
    <x v="1"/>
    <x v="1"/>
    <x v="1"/>
    <s v="FSRT"/>
    <s v=".CNS"/>
    <x v="1"/>
    <s v="FSRT_Template.xml"/>
    <s v="RO Helper Structure"/>
    <s v="Active"/>
    <m/>
    <m/>
    <s v="Structure"/>
    <s v="gsal"/>
    <s v="Reviewed"/>
    <n v="11296"/>
    <s v="RADLEX"/>
    <m/>
    <n v="3"/>
    <n v="0"/>
    <n v="-16777216"/>
    <s v="Missing"/>
    <s v="Missing"/>
  </r>
  <r>
    <x v="145"/>
    <x v="456"/>
    <x v="1"/>
    <x v="1"/>
    <x v="1"/>
    <s v="FSRT"/>
    <s v=".CNS"/>
    <x v="1"/>
    <s v="FSRT_Template.xml"/>
    <s v="RO Helper Structure"/>
    <s v="Active"/>
    <m/>
    <m/>
    <s v="Structure"/>
    <s v="gsal"/>
    <s v="Reviewed"/>
    <n v="11296"/>
    <s v="RADLEX"/>
    <m/>
    <n v="3"/>
    <n v="0"/>
    <n v="-16777216"/>
    <s v="Missing"/>
    <s v="Missing"/>
  </r>
  <r>
    <x v="145"/>
    <x v="457"/>
    <x v="1"/>
    <x v="1"/>
    <x v="1"/>
    <s v="FSRT"/>
    <s v=".CNS"/>
    <x v="1"/>
    <s v="FSRT_Template.xml"/>
    <s v="RO Helper Structure"/>
    <s v="Active"/>
    <m/>
    <m/>
    <s v="Structure"/>
    <s v="gsal"/>
    <s v="Reviewed"/>
    <n v="11296"/>
    <s v="RADLEX"/>
    <m/>
    <n v="3"/>
    <n v="0"/>
    <n v="-16777216"/>
    <s v="Missing"/>
    <s v="Missing"/>
  </r>
  <r>
    <x v="145"/>
    <x v="455"/>
    <x v="1"/>
    <x v="1"/>
    <x v="1"/>
    <s v="Esophagus"/>
    <s v=".Esophagus"/>
    <x v="1"/>
    <s v="Esophagus Template.xml"/>
    <s v="RO Helper Structure"/>
    <s v="Active"/>
    <s v="Esophagus 3D CRT"/>
    <m/>
    <s v="Structure"/>
    <s v="gsal"/>
    <s v="Reviewed"/>
    <n v="11296"/>
    <s v="RADLEX"/>
    <m/>
    <n v="3"/>
    <n v="0"/>
    <n v="-16777216"/>
    <s v="Missing"/>
    <s v="Missing"/>
  </r>
  <r>
    <x v="145"/>
    <x v="456"/>
    <x v="1"/>
    <x v="1"/>
    <x v="1"/>
    <s v="Esophagus"/>
    <s v=".Esophagus"/>
    <x v="1"/>
    <s v="Esophagus Template.xml"/>
    <s v="RO Helper Structure"/>
    <s v="Active"/>
    <s v="Esophagus 3D CRT"/>
    <m/>
    <s v="Structure"/>
    <s v="gsal"/>
    <s v="Reviewed"/>
    <n v="11296"/>
    <s v="RADLEX"/>
    <m/>
    <n v="3"/>
    <n v="0"/>
    <n v="-16777216"/>
    <s v="Missing"/>
    <s v="Missing"/>
  </r>
  <r>
    <x v="145"/>
    <x v="457"/>
    <x v="1"/>
    <x v="1"/>
    <x v="1"/>
    <s v="Esophagus"/>
    <s v=".Esophagus"/>
    <x v="1"/>
    <s v="Esophagus Template.xml"/>
    <s v="RO Helper Structure"/>
    <s v="Active"/>
    <s v="Esophagus 3D CRT"/>
    <m/>
    <s v="Structure"/>
    <s v="gsal"/>
    <s v="Reviewed"/>
    <n v="11296"/>
    <s v="RADLEX"/>
    <m/>
    <n v="3"/>
    <n v="0"/>
    <n v="-16777216"/>
    <s v="Missing"/>
    <s v="Missing"/>
  </r>
  <r>
    <x v="145"/>
    <x v="456"/>
    <x v="1"/>
    <x v="1"/>
    <x v="1"/>
    <s v="Bladder Two Phase"/>
    <s v=".Gyn"/>
    <x v="1"/>
    <s v="Gyne_Template.xml"/>
    <s v="RO Helper Structure"/>
    <s v="Active"/>
    <s v="Bladder Two Phase for VMAT"/>
    <m/>
    <s v="Structure"/>
    <s v="gsal"/>
    <s v="Reviewed"/>
    <n v="11296"/>
    <s v="RADLEX"/>
    <m/>
    <n v="3"/>
    <n v="0"/>
    <n v="-16777216"/>
    <s v="Missing"/>
    <s v="Missing"/>
  </r>
  <r>
    <x v="145"/>
    <x v="457"/>
    <x v="1"/>
    <x v="1"/>
    <x v="1"/>
    <s v="Bladder Two Phase"/>
    <s v=".Gyn"/>
    <x v="1"/>
    <s v="Gyne_Template.xml"/>
    <s v="RO Helper Structure"/>
    <s v="Active"/>
    <s v="Bladder Two Phase for VMAT"/>
    <m/>
    <s v="Structure"/>
    <s v="gsal"/>
    <s v="Reviewed"/>
    <n v="11296"/>
    <s v="RADLEX"/>
    <m/>
    <n v="3"/>
    <n v="0"/>
    <n v="-16777216"/>
    <s v="Missing"/>
    <s v="Missing"/>
  </r>
  <r>
    <x v="145"/>
    <x v="455"/>
    <x v="1"/>
    <x v="1"/>
    <x v="1"/>
    <s v="VMAT ANUS"/>
    <s v=".Gyn"/>
    <x v="1"/>
    <s v="Gyne_VMAT.xml"/>
    <s v="RO Helper Structure"/>
    <s v="Active"/>
    <s v="Anus"/>
    <s v="post op uterus/cervix"/>
    <s v="Structure"/>
    <s v="gsal"/>
    <s v="Reviewed"/>
    <n v="11296"/>
    <s v="RADLEX"/>
    <m/>
    <n v="3"/>
    <n v="0"/>
    <n v="-16777216"/>
    <s v="Missing"/>
    <s v="Missing"/>
  </r>
  <r>
    <x v="145"/>
    <x v="456"/>
    <x v="1"/>
    <x v="1"/>
    <x v="1"/>
    <s v="VMAT ANUS"/>
    <s v=".Gyn"/>
    <x v="1"/>
    <s v="Gyne_VMAT.xml"/>
    <s v="RO Helper Structure"/>
    <s v="Active"/>
    <s v="Anus"/>
    <s v="post op uterus/cervix"/>
    <s v="Structure"/>
    <s v="gsal"/>
    <s v="Reviewed"/>
    <n v="11296"/>
    <s v="RADLEX"/>
    <m/>
    <n v="3"/>
    <n v="0"/>
    <n v="-16777216"/>
    <s v="Missing"/>
    <s v="Missing"/>
  </r>
  <r>
    <x v="145"/>
    <x v="457"/>
    <x v="1"/>
    <x v="1"/>
    <x v="1"/>
    <s v="VMAT ANUS"/>
    <s v=".Gyn"/>
    <x v="1"/>
    <s v="Gyne_VMAT.xml"/>
    <s v="RO Helper Structure"/>
    <s v="Active"/>
    <s v="Anus"/>
    <s v="post op uterus/cervix"/>
    <s v="Structure"/>
    <s v="gsal"/>
    <s v="Reviewed"/>
    <n v="11296"/>
    <s v="RADLEX"/>
    <m/>
    <n v="3"/>
    <n v="0"/>
    <n v="-16777216"/>
    <s v="Missing"/>
    <s v="Missing"/>
  </r>
  <r>
    <x v="145"/>
    <x v="455"/>
    <x v="1"/>
    <x v="1"/>
    <x v="1"/>
    <s v="H&amp;N 66/33"/>
    <s v=".Head and Neck"/>
    <x v="1"/>
    <s v="HN_60in30.xml"/>
    <s v="RO Helper Structure"/>
    <s v="Active"/>
    <s v="Head and Neck VMAT 66 Gy in 33 Fractions"/>
    <m/>
    <s v="Structure"/>
    <s v="gsal"/>
    <s v="Reviewed"/>
    <n v="11296"/>
    <s v="RADLEX"/>
    <m/>
    <n v="3"/>
    <n v="0"/>
    <n v="-16777216"/>
    <s v="Missing"/>
    <s v="Missing"/>
  </r>
  <r>
    <x v="145"/>
    <x v="456"/>
    <x v="1"/>
    <x v="1"/>
    <x v="1"/>
    <s v="H&amp;N 66/33"/>
    <s v=".Head and Neck"/>
    <x v="1"/>
    <s v="HN_60in30.xml"/>
    <s v="RO Helper Structure"/>
    <s v="Active"/>
    <s v="Head and Neck VMAT 66 Gy in 33 Fractions"/>
    <m/>
    <s v="Structure"/>
    <s v="gsal"/>
    <s v="Reviewed"/>
    <n v="11296"/>
    <s v="RADLEX"/>
    <m/>
    <n v="3"/>
    <n v="0"/>
    <n v="-16777216"/>
    <s v="Missing"/>
    <s v="Missing"/>
  </r>
  <r>
    <x v="145"/>
    <x v="457"/>
    <x v="1"/>
    <x v="1"/>
    <x v="1"/>
    <s v="H&amp;N 66/33"/>
    <s v=".Head and Neck"/>
    <x v="1"/>
    <s v="HN_60in30.xml"/>
    <s v="RO Helper Structure"/>
    <s v="Active"/>
    <s v="Head and Neck VMAT 66 Gy in 33 Fractions"/>
    <m/>
    <s v="Structure"/>
    <s v="gsal"/>
    <s v="Reviewed"/>
    <n v="11296"/>
    <s v="RADLEX"/>
    <m/>
    <n v="3"/>
    <n v="0"/>
    <n v="-16777216"/>
    <s v="Missing"/>
    <s v="Missing"/>
  </r>
  <r>
    <x v="145"/>
    <x v="455"/>
    <x v="1"/>
    <x v="1"/>
    <x v="1"/>
    <s v="H&amp;N 70/35"/>
    <s v=".Head and Neck"/>
    <x v="1"/>
    <s v="HN_66in33.xml"/>
    <s v="RO Helper Structure"/>
    <s v="Active"/>
    <s v="Head and Neck VMAT 70 Gy in 35 Fractions"/>
    <m/>
    <s v="Structure"/>
    <s v="gsal"/>
    <s v="Reviewed"/>
    <n v="11296"/>
    <s v="RADLEX"/>
    <m/>
    <n v="3"/>
    <n v="0"/>
    <n v="-16777216"/>
    <s v="Missing"/>
    <s v="Missing"/>
  </r>
  <r>
    <x v="145"/>
    <x v="456"/>
    <x v="1"/>
    <x v="1"/>
    <x v="1"/>
    <s v="H&amp;N 70/35"/>
    <s v=".Head and Neck"/>
    <x v="1"/>
    <s v="HN_66in33.xml"/>
    <s v="RO Helper Structure"/>
    <s v="Active"/>
    <s v="Head and Neck VMAT 70 Gy in 35 Fractions"/>
    <m/>
    <s v="Structure"/>
    <s v="gsal"/>
    <s v="Reviewed"/>
    <n v="11296"/>
    <s v="RADLEX"/>
    <m/>
    <n v="3"/>
    <n v="0"/>
    <n v="-16777216"/>
    <s v="Missing"/>
    <s v="Missing"/>
  </r>
  <r>
    <x v="145"/>
    <x v="457"/>
    <x v="1"/>
    <x v="1"/>
    <x v="1"/>
    <s v="H&amp;N 70/35"/>
    <s v=".Head and Neck"/>
    <x v="1"/>
    <s v="HN_66in33.xml"/>
    <s v="RO Helper Structure"/>
    <s v="Active"/>
    <s v="Head and Neck VMAT 70 Gy in 35 Fractions"/>
    <m/>
    <s v="Structure"/>
    <s v="gsal"/>
    <s v="Reviewed"/>
    <n v="11296"/>
    <s v="RADLEX"/>
    <m/>
    <n v="3"/>
    <n v="0"/>
    <n v="-16777216"/>
    <s v="Missing"/>
    <s v="Missing"/>
  </r>
  <r>
    <x v="145"/>
    <x v="455"/>
    <x v="1"/>
    <x v="1"/>
    <x v="1"/>
    <s v="H&amp;N 60/30"/>
    <s v=".Head and Neck"/>
    <x v="1"/>
    <s v="HN_VMAT.xml"/>
    <s v="RO Helper Structure"/>
    <s v="Active"/>
    <s v="Head and Neck VMAT 60 Gy in 30 Fractions"/>
    <m/>
    <s v="Structure"/>
    <s v="gsal"/>
    <s v="Reviewed"/>
    <n v="11296"/>
    <s v="RADLEX"/>
    <m/>
    <n v="3"/>
    <n v="0"/>
    <n v="-16777216"/>
    <s v="Missing"/>
    <s v="Missing"/>
  </r>
  <r>
    <x v="145"/>
    <x v="456"/>
    <x v="1"/>
    <x v="1"/>
    <x v="1"/>
    <s v="H&amp;N 60/30"/>
    <s v=".Head and Neck"/>
    <x v="1"/>
    <s v="HN_VMAT.xml"/>
    <s v="RO Helper Structure"/>
    <s v="Active"/>
    <s v="Head and Neck VMAT 60 Gy in 30 Fractions"/>
    <m/>
    <s v="Structure"/>
    <s v="gsal"/>
    <s v="Reviewed"/>
    <n v="11296"/>
    <s v="RADLEX"/>
    <m/>
    <n v="3"/>
    <n v="0"/>
    <n v="-16777216"/>
    <s v="Missing"/>
    <s v="Missing"/>
  </r>
  <r>
    <x v="145"/>
    <x v="457"/>
    <x v="1"/>
    <x v="1"/>
    <x v="1"/>
    <s v="H&amp;N 60/30"/>
    <s v=".Head and Neck"/>
    <x v="1"/>
    <s v="HN_VMAT.xml"/>
    <s v="RO Helper Structure"/>
    <s v="Active"/>
    <s v="Head and Neck VMAT 60 Gy in 30 Fractions"/>
    <m/>
    <s v="Structure"/>
    <s v="gsal"/>
    <s v="Reviewed"/>
    <n v="11296"/>
    <s v="RADLEX"/>
    <m/>
    <n v="3"/>
    <n v="0"/>
    <n v="-16777216"/>
    <s v="Missing"/>
    <s v="Missing"/>
  </r>
  <r>
    <x v="145"/>
    <x v="455"/>
    <x v="1"/>
    <x v="1"/>
    <x v="1"/>
    <s v="Lung SBRT"/>
    <s v=".Lung"/>
    <x v="1"/>
    <s v="Lung SBRT.xml"/>
    <s v="RO Helper Structure"/>
    <s v="Active"/>
    <s v="Lung SBRT all prescriptions"/>
    <m/>
    <s v="Structure"/>
    <s v="gsal"/>
    <s v="Reviewed"/>
    <n v="11296"/>
    <s v="RADLEX"/>
    <m/>
    <n v="3"/>
    <n v="0"/>
    <n v="-16777216"/>
    <s v="Missing"/>
    <s v="Missing"/>
  </r>
  <r>
    <x v="145"/>
    <x v="456"/>
    <x v="1"/>
    <x v="1"/>
    <x v="1"/>
    <s v="Lung SBRT"/>
    <s v=".Lung"/>
    <x v="1"/>
    <s v="Lung SBRT.xml"/>
    <s v="RO Helper Structure"/>
    <s v="Active"/>
    <s v="Lung SBRT all prescriptions"/>
    <m/>
    <s v="Structure"/>
    <s v="gsal"/>
    <s v="Reviewed"/>
    <n v="11296"/>
    <s v="RADLEX"/>
    <m/>
    <n v="3"/>
    <n v="0"/>
    <n v="-16777216"/>
    <s v="Missing"/>
    <s v="Missing"/>
  </r>
  <r>
    <x v="145"/>
    <x v="457"/>
    <x v="1"/>
    <x v="1"/>
    <x v="1"/>
    <s v="Lung SBRT"/>
    <s v=".Lung"/>
    <x v="1"/>
    <s v="Lung SBRT.xml"/>
    <s v="RO Helper Structure"/>
    <s v="Active"/>
    <s v="Lung SBRT all prescriptions"/>
    <m/>
    <s v="Structure"/>
    <s v="gsal"/>
    <s v="Reviewed"/>
    <n v="11296"/>
    <s v="RADLEX"/>
    <m/>
    <n v="3"/>
    <n v="0"/>
    <n v="-16777216"/>
    <s v="Missing"/>
    <s v="Missing"/>
  </r>
  <r>
    <x v="145"/>
    <x v="458"/>
    <x v="1"/>
    <x v="1"/>
    <x v="1"/>
    <s v="Lung SBRT"/>
    <s v=".Lung"/>
    <x v="1"/>
    <s v="Lung SBRT.xml"/>
    <s v="RO Helper Structure"/>
    <s v="Active"/>
    <s v="Lung SBRT all prescriptions"/>
    <m/>
    <s v="Structure"/>
    <s v="gsal"/>
    <s v="Reviewed"/>
    <n v="11296"/>
    <s v="RADLEX"/>
    <m/>
    <n v="3"/>
    <n v="0"/>
    <n v="-16777216"/>
    <s v="Missing"/>
    <s v="Missing"/>
  </r>
  <r>
    <x v="145"/>
    <x v="459"/>
    <x v="1"/>
    <x v="1"/>
    <x v="1"/>
    <s v="Lung SBRT"/>
    <s v=".Lung"/>
    <x v="1"/>
    <s v="Lung SBRT.xml"/>
    <s v="RO Helper Structure"/>
    <s v="Active"/>
    <s v="Lung SBRT all prescriptions"/>
    <m/>
    <s v="Structure"/>
    <s v="gsal"/>
    <s v="Reviewed"/>
    <n v="11296"/>
    <s v="RADLEX"/>
    <m/>
    <n v="3"/>
    <n v="0"/>
    <n v="-16777216"/>
    <s v="Missing"/>
    <s v="Missing"/>
  </r>
  <r>
    <x v="145"/>
    <x v="455"/>
    <x v="1"/>
    <x v="1"/>
    <x v="1"/>
    <s v="Lung VMAT"/>
    <s v=".Lung"/>
    <x v="1"/>
    <s v="Lung VMAT.xml"/>
    <s v="RO Helper Structure"/>
    <s v="Active"/>
    <s v="Lung VMAT non-SABR"/>
    <m/>
    <s v="Structure"/>
    <s v="gsal"/>
    <s v="Reviewed"/>
    <n v="11296"/>
    <s v="RADLEX"/>
    <m/>
    <n v="3"/>
    <n v="0"/>
    <n v="-16777216"/>
    <s v="Missing"/>
    <s v="Missing"/>
  </r>
  <r>
    <x v="145"/>
    <x v="456"/>
    <x v="1"/>
    <x v="1"/>
    <x v="1"/>
    <s v="Lung VMAT"/>
    <s v=".Lung"/>
    <x v="1"/>
    <s v="Lung VMAT.xml"/>
    <s v="RO Helper Structure"/>
    <s v="Active"/>
    <s v="Lung VMAT non-SABR"/>
    <m/>
    <s v="Structure"/>
    <s v="gsal"/>
    <s v="Reviewed"/>
    <n v="11296"/>
    <s v="RADLEX"/>
    <m/>
    <n v="3"/>
    <n v="0"/>
    <n v="-16777216"/>
    <s v="Missing"/>
    <s v="Missing"/>
  </r>
  <r>
    <x v="145"/>
    <x v="457"/>
    <x v="1"/>
    <x v="1"/>
    <x v="1"/>
    <s v="Lung VMAT"/>
    <s v=".Lung"/>
    <x v="1"/>
    <s v="Lung VMAT.xml"/>
    <s v="RO Helper Structure"/>
    <s v="Active"/>
    <s v="Lung VMAT non-SABR"/>
    <m/>
    <s v="Structure"/>
    <s v="gsal"/>
    <s v="Reviewed"/>
    <n v="11296"/>
    <s v="RADLEX"/>
    <m/>
    <n v="3"/>
    <n v="0"/>
    <n v="-16777216"/>
    <s v="Missing"/>
    <s v="Missing"/>
  </r>
  <r>
    <x v="145"/>
    <x v="455"/>
    <x v="1"/>
    <x v="1"/>
    <x v="1"/>
    <s v="CE8-Brain"/>
    <s v=".Lung"/>
    <x v="1"/>
    <s v="PET BOOST.xml"/>
    <s v="RO Helper Structure"/>
    <s v="Active"/>
    <s v="Structures fo CE8-Brain"/>
    <m/>
    <s v="Structure"/>
    <s v="aker"/>
    <s v="Reviewed"/>
    <n v="11296"/>
    <s v="RADLEX"/>
    <m/>
    <n v="3"/>
    <n v="0"/>
    <n v="-16777216"/>
    <s v="Missing"/>
    <s v="Missing"/>
  </r>
  <r>
    <x v="145"/>
    <x v="456"/>
    <x v="1"/>
    <x v="1"/>
    <x v="1"/>
    <s v="CE8-Brain"/>
    <s v=".Lung"/>
    <x v="1"/>
    <s v="PET BOOST.xml"/>
    <s v="RO Helper Structure"/>
    <s v="Active"/>
    <s v="Structures fo CE8-Brain"/>
    <m/>
    <s v="Structure"/>
    <s v="aker"/>
    <s v="Reviewed"/>
    <n v="11296"/>
    <s v="RADLEX"/>
    <m/>
    <n v="3"/>
    <n v="0"/>
    <n v="-16777216"/>
    <s v="Missing"/>
    <s v="Missing"/>
  </r>
  <r>
    <x v="145"/>
    <x v="457"/>
    <x v="1"/>
    <x v="1"/>
    <x v="1"/>
    <s v="CE8-Brain"/>
    <s v=".Lung"/>
    <x v="1"/>
    <s v="PET BOOST.xml"/>
    <s v="RO Helper Structure"/>
    <s v="Active"/>
    <s v="Structures fo CE8-Brain"/>
    <m/>
    <s v="Structure"/>
    <s v="aker"/>
    <s v="Reviewed"/>
    <n v="11296"/>
    <s v="RADLEX"/>
    <m/>
    <n v="3"/>
    <n v="0"/>
    <n v="-16777216"/>
    <s v="Missing"/>
    <s v="Missing"/>
  </r>
  <r>
    <x v="145"/>
    <x v="455"/>
    <x v="1"/>
    <x v="1"/>
    <x v="1"/>
    <s v="PMH PET BOOST"/>
    <s v=".Lung"/>
    <x v="1"/>
    <s v="PET BOOST.xml"/>
    <s v="RO Helper Structure"/>
    <s v="Active"/>
    <s v="PMH PET BOOST Study"/>
    <m/>
    <s v="Structure"/>
    <s v="aker"/>
    <s v="Reviewed"/>
    <n v="11296"/>
    <s v="RADLEX"/>
    <m/>
    <n v="3"/>
    <n v="0"/>
    <n v="-16777216"/>
    <s v="Missing"/>
    <s v="Missing"/>
  </r>
  <r>
    <x v="145"/>
    <x v="456"/>
    <x v="1"/>
    <x v="1"/>
    <x v="1"/>
    <s v="PMH PET BOOST"/>
    <s v=".Lung"/>
    <x v="1"/>
    <s v="PET BOOST.xml"/>
    <s v="RO Helper Structure"/>
    <s v="Active"/>
    <s v="PMH PET BOOST Study"/>
    <m/>
    <s v="Structure"/>
    <s v="aker"/>
    <s v="Reviewed"/>
    <n v="11296"/>
    <s v="RADLEX"/>
    <m/>
    <n v="3"/>
    <n v="0"/>
    <n v="-16777216"/>
    <s v="Missing"/>
    <s v="Missing"/>
  </r>
  <r>
    <x v="145"/>
    <x v="455"/>
    <x v="1"/>
    <x v="1"/>
    <x v="1"/>
    <s v="Gyne"/>
    <s v=".Prostate"/>
    <x v="1"/>
    <s v="Prostate.xml"/>
    <s v="RO Helper Structure"/>
    <s v="Active"/>
    <s v="Gyne Standard"/>
    <m/>
    <s v="Structure"/>
    <s v="gsal"/>
    <s v="Reviewed"/>
    <n v="11296"/>
    <s v="RADLEX"/>
    <m/>
    <n v="3"/>
    <n v="0"/>
    <n v="-16777216"/>
    <s v="Missing"/>
    <s v="Missing"/>
  </r>
  <r>
    <x v="145"/>
    <x v="456"/>
    <x v="1"/>
    <x v="1"/>
    <x v="1"/>
    <s v="Gyne"/>
    <s v=".Prostate"/>
    <x v="1"/>
    <s v="Prostate.xml"/>
    <s v="RO Helper Structure"/>
    <s v="Active"/>
    <s v="Gyne Standard"/>
    <m/>
    <s v="Structure"/>
    <s v="gsal"/>
    <s v="Reviewed"/>
    <n v="11296"/>
    <s v="RADLEX"/>
    <m/>
    <n v="3"/>
    <n v="0"/>
    <n v="-16777216"/>
    <s v="Missing"/>
    <s v="Missing"/>
  </r>
  <r>
    <x v="145"/>
    <x v="457"/>
    <x v="1"/>
    <x v="1"/>
    <x v="1"/>
    <s v="Gyne"/>
    <s v=".Prostate"/>
    <x v="1"/>
    <s v="Prostate.xml"/>
    <s v="RO Helper Structure"/>
    <s v="Active"/>
    <s v="Gyne Standard"/>
    <m/>
    <s v="Structure"/>
    <s v="gsal"/>
    <s v="Reviewed"/>
    <n v="11296"/>
    <s v="RADLEX"/>
    <m/>
    <n v="3"/>
    <n v="0"/>
    <n v="-16777216"/>
    <s v="Missing"/>
    <s v="Missing"/>
  </r>
  <r>
    <x v="145"/>
    <x v="455"/>
    <x v="1"/>
    <x v="1"/>
    <x v="1"/>
    <s v="Prostate"/>
    <s v=".Prostate"/>
    <x v="1"/>
    <s v="Prostate_2Ph_VMAT.xml"/>
    <s v="RO Helper Structure"/>
    <s v="Active"/>
    <s v="Prostate all prescriptions"/>
    <m/>
    <s v="Structure"/>
    <s v="gsal"/>
    <s v="Reviewed"/>
    <n v="11296"/>
    <s v="RADLEX"/>
    <m/>
    <n v="3"/>
    <n v="0"/>
    <n v="-16777216"/>
    <s v="Missing"/>
    <s v="Missing"/>
  </r>
  <r>
    <x v="145"/>
    <x v="456"/>
    <x v="1"/>
    <x v="1"/>
    <x v="1"/>
    <s v="Prostate"/>
    <s v=".Prostate"/>
    <x v="1"/>
    <s v="Prostate_2Ph_VMAT.xml"/>
    <s v="RO Helper Structure"/>
    <s v="Active"/>
    <s v="Prostate all prescriptions"/>
    <m/>
    <s v="Structure"/>
    <s v="gsal"/>
    <s v="Reviewed"/>
    <n v="11296"/>
    <s v="RADLEX"/>
    <m/>
    <n v="3"/>
    <n v="0"/>
    <n v="-16777216"/>
    <s v="Missing"/>
    <s v="Missing"/>
  </r>
  <r>
    <x v="145"/>
    <x v="457"/>
    <x v="1"/>
    <x v="1"/>
    <x v="1"/>
    <s v="Prostate"/>
    <s v=".Prostate"/>
    <x v="1"/>
    <s v="Prostate_2Ph_VMAT.xml"/>
    <s v="RO Helper Structure"/>
    <s v="Active"/>
    <s v="Prostate all prescriptions"/>
    <m/>
    <s v="Structure"/>
    <s v="gsal"/>
    <s v="Reviewed"/>
    <n v="11296"/>
    <s v="RADLEX"/>
    <m/>
    <n v="3"/>
    <n v="0"/>
    <n v="-16777216"/>
    <s v="Missing"/>
    <s v="Missing"/>
  </r>
  <r>
    <x v="145"/>
    <x v="455"/>
    <x v="1"/>
    <x v="1"/>
    <x v="1"/>
    <s v="Gyne VMAT"/>
    <s v=".All"/>
    <x v="3"/>
    <s v="Control_Template.xml"/>
    <s v="RO Helper Structure"/>
    <s v="Active"/>
    <s v="Gyne VMAT"/>
    <m/>
    <s v="Structure"/>
    <s v="gsal"/>
    <s v="Reviewed"/>
    <n v="11296"/>
    <s v="RADLEX"/>
    <m/>
    <n v="3"/>
    <n v="0"/>
    <n v="-16777216"/>
    <s v="Missing"/>
    <s v="Missing"/>
  </r>
  <r>
    <x v="145"/>
    <x v="456"/>
    <x v="1"/>
    <x v="1"/>
    <x v="1"/>
    <s v="Gyne VMAT"/>
    <s v=".All"/>
    <x v="3"/>
    <s v="Control_Template.xml"/>
    <s v="RO Helper Structure"/>
    <s v="Active"/>
    <s v="Gyne VMAT"/>
    <m/>
    <s v="Structure"/>
    <s v="gsal"/>
    <s v="Reviewed"/>
    <n v="11296"/>
    <s v="RADLEX"/>
    <m/>
    <n v="3"/>
    <n v="0"/>
    <n v="-16777216"/>
    <s v="Missing"/>
    <s v="Missing"/>
  </r>
  <r>
    <x v="145"/>
    <x v="457"/>
    <x v="1"/>
    <x v="1"/>
    <x v="1"/>
    <s v="Gyne VMAT"/>
    <s v=".All"/>
    <x v="3"/>
    <s v="Control_Template.xml"/>
    <s v="RO Helper Structure"/>
    <s v="Active"/>
    <s v="Gyne VMAT"/>
    <m/>
    <s v="Structure"/>
    <s v="gsal"/>
    <s v="Reviewed"/>
    <n v="11296"/>
    <s v="RADLEX"/>
    <m/>
    <n v="3"/>
    <n v="0"/>
    <n v="-16777216"/>
    <s v="Missing"/>
    <s v="Missing"/>
  </r>
  <r>
    <x v="145"/>
    <x v="460"/>
    <x v="1"/>
    <x v="1"/>
    <x v="1"/>
    <s v="Zstructures"/>
    <s v=".All"/>
    <x v="3"/>
    <s v="PET Structure Template.xml"/>
    <s v="RO Helper Structure"/>
    <s v="Active"/>
    <s v="RO Helper Structures Z1 to Z 10"/>
    <m/>
    <s v="Structure"/>
    <s v="gsal"/>
    <s v="Reviewed"/>
    <n v="11296"/>
    <s v="RADLEX"/>
    <m/>
    <n v="3"/>
    <n v="0"/>
    <n v="-16777216"/>
    <s v="Missing"/>
    <s v="Missing"/>
  </r>
  <r>
    <x v="145"/>
    <x v="461"/>
    <x v="1"/>
    <x v="1"/>
    <x v="1"/>
    <s v="Zstructures"/>
    <s v=".All"/>
    <x v="3"/>
    <s v="PET Structure Template.xml"/>
    <s v="RO Helper Structure"/>
    <s v="Active"/>
    <s v="RO Helper Structures Z1 to Z 10"/>
    <m/>
    <s v="Structure"/>
    <s v="gsal"/>
    <s v="Reviewed"/>
    <n v="11296"/>
    <s v="RADLEX"/>
    <m/>
    <n v="3"/>
    <n v="0"/>
    <n v="-16777216"/>
    <s v="Missing"/>
    <s v="Missing"/>
  </r>
  <r>
    <x v="145"/>
    <x v="462"/>
    <x v="1"/>
    <x v="1"/>
    <x v="1"/>
    <s v="Zstructures"/>
    <s v=".All"/>
    <x v="3"/>
    <s v="PET Structure Template.xml"/>
    <s v="RO Helper Structure"/>
    <s v="Active"/>
    <s v="RO Helper Structures Z1 to Z 10"/>
    <m/>
    <s v="Structure"/>
    <s v="gsal"/>
    <s v="Reviewed"/>
    <n v="11296"/>
    <s v="RADLEX"/>
    <m/>
    <n v="3"/>
    <n v="0"/>
    <n v="-16777216"/>
    <s v="Missing"/>
    <s v="Missing"/>
  </r>
  <r>
    <x v="145"/>
    <x v="463"/>
    <x v="1"/>
    <x v="1"/>
    <x v="1"/>
    <s v="PET"/>
    <s v=".All"/>
    <x v="3"/>
    <s v="SBRT Control Template.xml"/>
    <s v="RO Helper Structure"/>
    <s v="Active"/>
    <s v="target Volumes for PET images"/>
    <m/>
    <s v="Structure"/>
    <s v="gsal"/>
    <s v="Reviewed"/>
    <n v="11296"/>
    <s v="RADLEX"/>
    <m/>
    <n v="3"/>
    <n v="0"/>
    <n v="-16777216"/>
    <s v="Missing"/>
    <s v="Missing"/>
  </r>
  <r>
    <x v="145"/>
    <x v="464"/>
    <x v="1"/>
    <x v="1"/>
    <x v="1"/>
    <s v="PET"/>
    <s v=".All"/>
    <x v="3"/>
    <s v="SBRT Control Template.xml"/>
    <s v="RO Helper Structure"/>
    <s v="Active"/>
    <s v="target Volumes for PET images"/>
    <m/>
    <s v="Structure"/>
    <s v="gsal"/>
    <s v="Reviewed"/>
    <n v="11296"/>
    <s v="RADLEX"/>
    <m/>
    <n v="3"/>
    <n v="0"/>
    <n v="-16777216"/>
    <s v="Missing"/>
    <s v="Missing"/>
  </r>
  <r>
    <x v="145"/>
    <x v="465"/>
    <x v="1"/>
    <x v="1"/>
    <x v="1"/>
    <s v="PET"/>
    <s v=".All"/>
    <x v="3"/>
    <s v="SBRT Control Template.xml"/>
    <s v="RO Helper Structure"/>
    <s v="Active"/>
    <s v="target Volumes for PET images"/>
    <m/>
    <s v="Structure"/>
    <s v="gsal"/>
    <s v="Reviewed"/>
    <n v="11296"/>
    <s v="RADLEX"/>
    <m/>
    <n v="3"/>
    <n v="0"/>
    <n v="-16777216"/>
    <s v="Missing"/>
    <s v="Missing"/>
  </r>
  <r>
    <x v="145"/>
    <x v="455"/>
    <x v="1"/>
    <x v="1"/>
    <x v="1"/>
    <s v="Zstructures"/>
    <s v=".All"/>
    <x v="3"/>
    <s v="Z_structure Template.xml"/>
    <s v="RO Helper Structure"/>
    <s v="Active"/>
    <s v="RO Helper Structures Z1 to Z 10"/>
    <m/>
    <s v="Structure"/>
    <s v="gsal"/>
    <s v="Reviewed"/>
    <n v="11296"/>
    <s v="RADLEX"/>
    <m/>
    <n v="3"/>
    <n v="0"/>
    <n v="-16777216"/>
    <s v="Missing"/>
    <s v="Missing"/>
  </r>
  <r>
    <x v="145"/>
    <x v="456"/>
    <x v="1"/>
    <x v="1"/>
    <x v="1"/>
    <s v="Zstructures"/>
    <s v=".All"/>
    <x v="3"/>
    <s v="Z_structure Template.xml"/>
    <s v="RO Helper Structure"/>
    <s v="Active"/>
    <s v="RO Helper Structures Z1 to Z 10"/>
    <m/>
    <s v="Structure"/>
    <s v="gsal"/>
    <s v="Reviewed"/>
    <n v="11296"/>
    <s v="RADLEX"/>
    <m/>
    <n v="3"/>
    <n v="0"/>
    <n v="-16777216"/>
    <s v="Missing"/>
    <s v="Missing"/>
  </r>
  <r>
    <x v="145"/>
    <x v="457"/>
    <x v="1"/>
    <x v="1"/>
    <x v="1"/>
    <s v="Zstructures"/>
    <s v=".All"/>
    <x v="3"/>
    <s v="Z_structure Template.xml"/>
    <s v="RO Helper Structure"/>
    <s v="Active"/>
    <s v="RO Helper Structures Z1 to Z 10"/>
    <m/>
    <s v="Structure"/>
    <s v="gsal"/>
    <s v="Reviewed"/>
    <n v="11296"/>
    <s v="RADLEX"/>
    <m/>
    <n v="3"/>
    <n v="0"/>
    <n v="-16777216"/>
    <s v="Missing"/>
    <s v="Missing"/>
  </r>
  <r>
    <x v="145"/>
    <x v="458"/>
    <x v="1"/>
    <x v="1"/>
    <x v="1"/>
    <s v="Zstructures"/>
    <s v=".All"/>
    <x v="3"/>
    <s v="Z_structure Template.xml"/>
    <s v="RO Helper Structure"/>
    <s v="Active"/>
    <s v="RO Helper Structures Z1 to Z 10"/>
    <m/>
    <s v="Structure"/>
    <s v="gsal"/>
    <s v="Reviewed"/>
    <n v="11296"/>
    <s v="RADLEX"/>
    <m/>
    <n v="3"/>
    <n v="0"/>
    <n v="-16777216"/>
    <s v="Missing"/>
    <s v="Missing"/>
  </r>
  <r>
    <x v="145"/>
    <x v="459"/>
    <x v="1"/>
    <x v="1"/>
    <x v="1"/>
    <s v="Zstructures"/>
    <s v=".All"/>
    <x v="3"/>
    <s v="Z_structure Template.xml"/>
    <s v="RO Helper Structure"/>
    <s v="Active"/>
    <s v="RO Helper Structures Z1 to Z 10"/>
    <m/>
    <s v="Structure"/>
    <s v="gsal"/>
    <s v="Reviewed"/>
    <n v="11296"/>
    <s v="RADLEX"/>
    <m/>
    <n v="3"/>
    <n v="0"/>
    <n v="-16777216"/>
    <s v="Missing"/>
    <s v="Missing"/>
  </r>
  <r>
    <x v="145"/>
    <x v="466"/>
    <x v="1"/>
    <x v="1"/>
    <x v="1"/>
    <s v="Zstructures"/>
    <s v=".All"/>
    <x v="3"/>
    <s v="Z_structure Template.xml"/>
    <s v="RO Helper Structure"/>
    <s v="Active"/>
    <s v="RO Helper Structures Z1 to Z 10"/>
    <m/>
    <s v="Structure"/>
    <s v="gsal"/>
    <s v="Reviewed"/>
    <n v="11296"/>
    <s v="RADLEX"/>
    <m/>
    <n v="3"/>
    <n v="0"/>
    <n v="-16777216"/>
    <s v="Missing"/>
    <s v="Missing"/>
  </r>
  <r>
    <x v="145"/>
    <x v="467"/>
    <x v="1"/>
    <x v="1"/>
    <x v="1"/>
    <s v="Zstructures"/>
    <s v=".All"/>
    <x v="3"/>
    <s v="Z_structure Template.xml"/>
    <s v="RO Helper Structure"/>
    <s v="Active"/>
    <s v="RO Helper Structures Z1 to Z 10"/>
    <m/>
    <s v="Structure"/>
    <s v="gsal"/>
    <s v="Reviewed"/>
    <n v="11296"/>
    <s v="RADLEX"/>
    <m/>
    <n v="3"/>
    <n v="0"/>
    <n v="-16777216"/>
    <s v="Missing"/>
    <s v="Missing"/>
  </r>
  <r>
    <x v="145"/>
    <x v="455"/>
    <x v="1"/>
    <x v="1"/>
    <x v="1"/>
    <s v="CC003_PCI Brain"/>
    <s v=".Abdomen"/>
    <x v="2"/>
    <s v="GA1_TOPGEAR_TROG.xml"/>
    <s v="RO Helper Structure"/>
    <s v="Active"/>
    <s v="NRG-CC003:  RANDOMIZED PHASE II/III TRIAL OF PROPHYLACTIC CRANIAL IRRADIATION WITH OR WITHOUT HIPPOCAMPAL AVOIDANCE FOR SMALL CELL LUNG CANCER"/>
    <s v="resectable gastric cancer"/>
    <s v="Structure"/>
    <s v="cjos"/>
    <s v="Reviewed"/>
    <n v="11296"/>
    <s v="RADLEX"/>
    <m/>
    <n v="3"/>
    <n v="0"/>
    <n v="-16777216"/>
    <s v="Missing"/>
    <s v="Missing"/>
  </r>
  <r>
    <x v="145"/>
    <x v="456"/>
    <x v="1"/>
    <x v="1"/>
    <x v="1"/>
    <s v="CC003_PCI Brain"/>
    <s v=".Abdomen"/>
    <x v="2"/>
    <s v="GA1_TOPGEAR_TROG.xml"/>
    <s v="RO Helper Structure"/>
    <s v="Active"/>
    <s v="NRG-CC003:  RANDOMIZED PHASE II/III TRIAL OF PROPHYLACTIC CRANIAL IRRADIATION WITH OR WITHOUT HIPPOCAMPAL AVOIDANCE FOR SMALL CELL LUNG CANCER"/>
    <s v="resectable gastric cancer"/>
    <s v="Structure"/>
    <s v="cjos"/>
    <s v="Reviewed"/>
    <n v="11296"/>
    <s v="RADLEX"/>
    <m/>
    <n v="3"/>
    <n v="0"/>
    <n v="-16777216"/>
    <s v="Missing"/>
    <s v="Missing"/>
  </r>
  <r>
    <x v="145"/>
    <x v="455"/>
    <x v="1"/>
    <x v="1"/>
    <x v="1"/>
    <s v="GU001 BLADDER"/>
    <s v=".Bladder"/>
    <x v="2"/>
    <s v="GU001 BLADDER.xml"/>
    <s v="RO Helper Structure"/>
    <s v="Active"/>
    <m/>
    <m/>
    <s v="Structure"/>
    <s v="cjos"/>
    <s v="Reviewed"/>
    <n v="11296"/>
    <s v="RADLEX"/>
    <m/>
    <n v="3"/>
    <n v="0"/>
    <n v="-16777216"/>
    <s v="Missing"/>
    <s v="Missing"/>
  </r>
  <r>
    <x v="145"/>
    <x v="456"/>
    <x v="1"/>
    <x v="1"/>
    <x v="1"/>
    <s v="GU001 BLADDER"/>
    <s v=".Bladder"/>
    <x v="2"/>
    <s v="GU001 BLADDER.xml"/>
    <s v="RO Helper Structure"/>
    <s v="Active"/>
    <m/>
    <m/>
    <s v="Structure"/>
    <s v="cjos"/>
    <s v="Reviewed"/>
    <n v="11296"/>
    <s v="RADLEX"/>
    <m/>
    <n v="3"/>
    <n v="0"/>
    <n v="-16777216"/>
    <s v="Missing"/>
    <s v="Missing"/>
  </r>
  <r>
    <x v="145"/>
    <x v="455"/>
    <x v="1"/>
    <x v="1"/>
    <x v="1"/>
    <s v="Breast"/>
    <s v=".CNS"/>
    <x v="2"/>
    <s v="CC003_PCI Brain.xml"/>
    <s v="RO Helper Structure"/>
    <s v="Active"/>
    <s v="Breast"/>
    <s v="SCLC PCI Brain"/>
    <s v="Structure"/>
    <s v="cjos"/>
    <s v="Reviewed"/>
    <n v="11296"/>
    <s v="RADLEX"/>
    <m/>
    <n v="3"/>
    <n v="0"/>
    <n v="-16777216"/>
    <s v="Missing"/>
    <s v="Missing"/>
  </r>
  <r>
    <x v="145"/>
    <x v="456"/>
    <x v="1"/>
    <x v="1"/>
    <x v="1"/>
    <s v="Breast"/>
    <s v=".CNS"/>
    <x v="2"/>
    <s v="CC003_PCI Brain.xml"/>
    <s v="RO Helper Structure"/>
    <s v="Active"/>
    <s v="Breast"/>
    <s v="SCLC PCI Brain"/>
    <s v="Structure"/>
    <s v="cjos"/>
    <s v="Reviewed"/>
    <n v="11296"/>
    <s v="RADLEX"/>
    <m/>
    <n v="3"/>
    <n v="0"/>
    <n v="-16777216"/>
    <s v="Missing"/>
    <s v="Missing"/>
  </r>
  <r>
    <x v="145"/>
    <x v="457"/>
    <x v="1"/>
    <x v="1"/>
    <x v="1"/>
    <s v="Breast"/>
    <s v=".CNS"/>
    <x v="2"/>
    <s v="CC003_PCI Brain.xml"/>
    <s v="RO Helper Structure"/>
    <s v="Active"/>
    <s v="Breast"/>
    <s v="SCLC PCI Brain"/>
    <s v="Structure"/>
    <s v="cjos"/>
    <s v="Reviewed"/>
    <n v="11296"/>
    <s v="RADLEX"/>
    <m/>
    <n v="3"/>
    <n v="0"/>
    <n v="-16777216"/>
    <s v="Missing"/>
    <s v="Missing"/>
  </r>
  <r>
    <x v="145"/>
    <x v="457"/>
    <x v="1"/>
    <x v="1"/>
    <x v="1"/>
    <s v="LUNG - LUSTRE"/>
    <s v=".CNS"/>
    <x v="2"/>
    <s v="CE8-Brain.xml"/>
    <s v="Extra Structure"/>
    <s v="Active"/>
    <s v="Strucutres for LUSTRE - OCOG protocol for LUNG SABR (48Gy/4, 60Gy/8) and Non-SABR (60Gy/15)"/>
    <m/>
    <s v="Structure"/>
    <s v="cjos"/>
    <s v="Reviewed"/>
    <n v="11296"/>
    <s v="RADLEX"/>
    <m/>
    <n v="3"/>
    <n v="0"/>
    <n v="-16777216"/>
    <s v="Missing"/>
    <s v="Missing"/>
  </r>
  <r>
    <x v="145"/>
    <x v="458"/>
    <x v="1"/>
    <x v="1"/>
    <x v="1"/>
    <s v="LUNG - LUSTRE"/>
    <s v=".CNS"/>
    <x v="2"/>
    <s v="CE8-Brain.xml"/>
    <s v="Extra Structure"/>
    <s v="Active"/>
    <s v="Strucutres for LUSTRE - OCOG protocol for LUNG SABR (48Gy/4, 60Gy/8) and Non-SABR (60Gy/15)"/>
    <m/>
    <s v="Structure"/>
    <s v="cjos"/>
    <s v="Reviewed"/>
    <n v="11296"/>
    <s v="RADLEX"/>
    <m/>
    <n v="3"/>
    <n v="0"/>
    <n v="-16777216"/>
    <s v="Missing"/>
    <s v="Missing"/>
  </r>
  <r>
    <x v="145"/>
    <x v="459"/>
    <x v="1"/>
    <x v="1"/>
    <x v="1"/>
    <s v="LUNG - LUSTRE"/>
    <s v=".CNS"/>
    <x v="2"/>
    <s v="CE8-Brain.xml"/>
    <s v="Extra Structure"/>
    <s v="Active"/>
    <s v="Strucutres for LUSTRE - OCOG protocol for LUNG SABR (48Gy/4, 60Gy/8) and Non-SABR (60Gy/15)"/>
    <m/>
    <s v="Structure"/>
    <s v="cjos"/>
    <s v="Reviewed"/>
    <n v="11296"/>
    <s v="RADLEX"/>
    <m/>
    <n v="3"/>
    <n v="0"/>
    <n v="-16777216"/>
    <s v="Missing"/>
    <s v="Missing"/>
  </r>
  <r>
    <x v="145"/>
    <x v="456"/>
    <x v="1"/>
    <x v="1"/>
    <x v="1"/>
    <s v="LIVR_HE1 Protocol"/>
    <s v=".Lung"/>
    <x v="2"/>
    <s v="LUNG - LUSTRE.xml"/>
    <s v="Extra Structure"/>
    <s v="Active"/>
    <s v="Structure template for NCIC HE1 Clincal Trial on palliative RT for symptomatic heaptocellular  ca and liver mets"/>
    <m/>
    <s v="Structure"/>
    <s v="cjos"/>
    <s v="Reviewed"/>
    <n v="11296"/>
    <s v="RADLEX"/>
    <m/>
    <n v="3"/>
    <n v="0"/>
    <n v="-16777216"/>
    <s v="Missing"/>
    <s v="Missing"/>
  </r>
  <r>
    <x v="145"/>
    <x v="457"/>
    <x v="1"/>
    <x v="1"/>
    <x v="1"/>
    <s v="LIVR_HE1 Protocol"/>
    <s v=".Lung"/>
    <x v="2"/>
    <s v="LUNG - LUSTRE.xml"/>
    <s v="Extra Structure"/>
    <s v="Active"/>
    <s v="Structure template for NCIC HE1 Clincal Trial on palliative RT for symptomatic heaptocellular  ca and liver mets"/>
    <m/>
    <s v="Structure"/>
    <s v="cjos"/>
    <s v="Reviewed"/>
    <n v="11296"/>
    <s v="RADLEX"/>
    <m/>
    <n v="3"/>
    <n v="0"/>
    <n v="-16777216"/>
    <s v="Missing"/>
    <s v="Missing"/>
  </r>
  <r>
    <x v="145"/>
    <x v="458"/>
    <x v="1"/>
    <x v="1"/>
    <x v="1"/>
    <s v="LIVR_HE1 Protocol"/>
    <s v=".Lung"/>
    <x v="2"/>
    <s v="LUNG - LUSTRE.xml"/>
    <s v="Extra Structure"/>
    <s v="Active"/>
    <s v="Structure template for NCIC HE1 Clincal Trial on palliative RT for symptomatic heaptocellular  ca and liver mets"/>
    <m/>
    <s v="Structure"/>
    <s v="cjos"/>
    <s v="Reviewed"/>
    <n v="11296"/>
    <s v="RADLEX"/>
    <m/>
    <n v="3"/>
    <n v="0"/>
    <n v="-16777216"/>
    <s v="Missing"/>
    <s v="Missing"/>
  </r>
  <r>
    <x v="145"/>
    <x v="455"/>
    <x v="1"/>
    <x v="1"/>
    <x v="1"/>
    <s v="LUNG - LUSTRE"/>
    <s v=".Lung"/>
    <x v="2"/>
    <s v="LUNG - LUSTRE.xml"/>
    <s v="Extra Structure"/>
    <s v="Active"/>
    <s v="Strucutres for LUSTRE - OCOG protocol for LUNG SABR (48Gy/4, 60Gy/8) and Non-SABR (60Gy/15)"/>
    <m/>
    <s v="Structure"/>
    <s v="cjos"/>
    <s v="Reviewed"/>
    <n v="11296"/>
    <s v="RADLEX"/>
    <m/>
    <n v="3"/>
    <n v="0"/>
    <n v="-16777216"/>
    <s v="Missing"/>
    <s v="Missing"/>
  </r>
  <r>
    <x v="145"/>
    <x v="456"/>
    <x v="1"/>
    <x v="1"/>
    <x v="1"/>
    <s v="LUNG - LUSTRE"/>
    <s v=".Lung"/>
    <x v="2"/>
    <s v="LUNG - LUSTRE.xml"/>
    <s v="Extra Structure"/>
    <s v="Active"/>
    <s v="Strucutres for LUSTRE - OCOG protocol for LUNG SABR (48Gy/4, 60Gy/8) and Non-SABR (60Gy/15)"/>
    <m/>
    <s v="Structure"/>
    <s v="cjos"/>
    <s v="Reviewed"/>
    <n v="11296"/>
    <s v="RADLEX"/>
    <m/>
    <n v="3"/>
    <n v="0"/>
    <n v="-16777216"/>
    <s v="Missing"/>
    <s v="Missing"/>
  </r>
  <r>
    <x v="145"/>
    <x v="456"/>
    <x v="1"/>
    <x v="1"/>
    <x v="1"/>
    <s v="HN002_H+N"/>
    <s v="LIVR - liver"/>
    <x v="2"/>
    <s v="LIVR_HE1.xml"/>
    <s v="RO Helper Structure"/>
    <s v="Active"/>
    <s v="Structure nomenclatures as required in NRG HN002 Clinical Trial for patients with p16 positive advanced oropharyngeal cancer. (Some of the contours are mainly for CCSEO dosimetry purposes and not required by the trial)"/>
    <m/>
    <s v="Structure"/>
    <s v="cjos"/>
    <s v="Reviewed"/>
    <n v="11296"/>
    <s v="RADLEX"/>
    <m/>
    <n v="3"/>
    <n v="0"/>
    <n v="-16777216"/>
    <s v="Missing"/>
    <s v="Missing"/>
  </r>
  <r>
    <x v="145"/>
    <x v="457"/>
    <x v="1"/>
    <x v="1"/>
    <x v="1"/>
    <s v="HN002_H+N"/>
    <s v="LIVR - liver"/>
    <x v="2"/>
    <s v="LIVR_HE1.xml"/>
    <s v="RO Helper Structure"/>
    <s v="Active"/>
    <s v="Structure nomenclatures as required in NRG HN002 Clinical Trial for patients with p16 positive advanced oropharyngeal cancer. (Some of the contours are mainly for CCSEO dosimetry purposes and not required by the trial)"/>
    <m/>
    <s v="Structure"/>
    <s v="cjos"/>
    <s v="Reviewed"/>
    <n v="11296"/>
    <s v="RADLEX"/>
    <m/>
    <n v="3"/>
    <n v="0"/>
    <n v="-16777216"/>
    <s v="Missing"/>
    <s v="Missing"/>
  </r>
  <r>
    <x v="145"/>
    <x v="458"/>
    <x v="1"/>
    <x v="1"/>
    <x v="1"/>
    <s v="HN002_H+N"/>
    <s v="LIVR - liver"/>
    <x v="2"/>
    <s v="LIVR_HE1.xml"/>
    <s v="RO Helper Structure"/>
    <s v="Active"/>
    <s v="Structure nomenclatures as required in NRG HN002 Clinical Trial for patients with p16 positive advanced oropharyngeal cancer. (Some of the contours are mainly for CCSEO dosimetry purposes and not required by the trial)"/>
    <m/>
    <s v="Structure"/>
    <s v="cjos"/>
    <s v="Reviewed"/>
    <n v="11296"/>
    <s v="RADLEX"/>
    <m/>
    <n v="3"/>
    <n v="0"/>
    <n v="-16777216"/>
    <s v="Missing"/>
    <s v="Missing"/>
  </r>
  <r>
    <x v="145"/>
    <x v="455"/>
    <x v="1"/>
    <x v="1"/>
    <x v="1"/>
    <s v="LIVR_HE1 Protocol"/>
    <s v="LIVR - liver"/>
    <x v="2"/>
    <s v="LIVR_HE1.xml"/>
    <s v="Extra Structure"/>
    <s v="Active"/>
    <s v="Structure template for NCIC HE1 Clincal Trial on palliative RT for symptomatic heaptocellular  ca and liver mets"/>
    <m/>
    <s v="Structure"/>
    <s v="cjos"/>
    <s v="Reviewed"/>
    <n v="11296"/>
    <s v="RADLEX"/>
    <m/>
    <n v="3"/>
    <n v="0"/>
    <n v="-16777216"/>
    <s v="Missing"/>
    <s v="Missing"/>
  </r>
  <r>
    <x v="145"/>
    <x v="457"/>
    <x v="1"/>
    <x v="1"/>
    <x v="1"/>
    <s v="GU001 BLADDER"/>
    <s v="OROP - oropharynx"/>
    <x v="2"/>
    <s v="HN002_HN.xml"/>
    <s v="RO Helper Structure"/>
    <s v="Active"/>
    <m/>
    <m/>
    <s v="Structure"/>
    <s v="cjos"/>
    <s v="Reviewed"/>
    <n v="11296"/>
    <s v="RADLEX"/>
    <m/>
    <n v="3"/>
    <n v="0"/>
    <n v="-16777216"/>
    <s v="Missing"/>
    <s v="Missing"/>
  </r>
  <r>
    <x v="145"/>
    <x v="458"/>
    <x v="1"/>
    <x v="1"/>
    <x v="1"/>
    <s v="GU001 BLADDER"/>
    <s v="OROP - oropharynx"/>
    <x v="2"/>
    <s v="HN002_HN.xml"/>
    <s v="RO Helper Structure"/>
    <s v="Active"/>
    <m/>
    <m/>
    <s v="Structure"/>
    <s v="cjos"/>
    <s v="Reviewed"/>
    <n v="11296"/>
    <s v="RADLEX"/>
    <m/>
    <n v="3"/>
    <n v="0"/>
    <n v="-16777216"/>
    <s v="Missing"/>
    <s v="Missing"/>
  </r>
  <r>
    <x v="145"/>
    <x v="459"/>
    <x v="1"/>
    <x v="1"/>
    <x v="1"/>
    <s v="GU001 BLADDER"/>
    <s v="OROP - oropharynx"/>
    <x v="2"/>
    <s v="HN002_HN.xml"/>
    <s v="RO Helper Structure"/>
    <s v="Active"/>
    <m/>
    <m/>
    <s v="Structure"/>
    <s v="cjos"/>
    <s v="Reviewed"/>
    <n v="11296"/>
    <s v="RADLEX"/>
    <m/>
    <n v="3"/>
    <n v="0"/>
    <n v="-16777216"/>
    <s v="Missing"/>
    <s v="Missing"/>
  </r>
  <r>
    <x v="145"/>
    <x v="455"/>
    <x v="1"/>
    <x v="1"/>
    <x v="1"/>
    <s v="HN002_H+N"/>
    <s v="OROP - oropharynx"/>
    <x v="2"/>
    <s v="HN002_HN.xml"/>
    <s v="RO Helper Structure"/>
    <s v="Active"/>
    <s v="Structure nomenclatures as required in NRG HN002 Clinical Trial for patients with p16 positive advanced oropharyngeal cancer. (Some of the contours are mainly for CCSEO dosimetry purposes and not required by the trial)"/>
    <m/>
    <s v="Structure"/>
    <s v="cjos"/>
    <s v="Reviewed"/>
    <n v="11296"/>
    <s v="RADLEX"/>
    <m/>
    <n v="3"/>
    <n v="0"/>
    <n v="-16777216"/>
    <s v="Missing"/>
    <s v="Missing"/>
  </r>
  <r>
    <x v="146"/>
    <x v="468"/>
    <x v="0"/>
    <x v="0"/>
    <x v="147"/>
    <s v="Pelvis Anatomy"/>
    <s v=".All"/>
    <x v="0"/>
    <s v="Pelvis_Male.xml"/>
    <s v="Sacral plexus"/>
    <s v="Active"/>
    <s v="Organs of the Pelvis Gender Neutral"/>
    <m/>
    <s v="Structure"/>
    <s v="gsal"/>
    <s v="Reviewed"/>
    <n v="5909"/>
    <s v="FMA"/>
    <m/>
    <n v="3"/>
    <n v="0"/>
    <n v="-16777216"/>
    <s v="Missing"/>
    <s v="Missing"/>
  </r>
  <r>
    <x v="147"/>
    <x v="469"/>
    <x v="0"/>
    <x v="0"/>
    <x v="148"/>
    <s v="Pelvis Anatomy"/>
    <s v=".All"/>
    <x v="0"/>
    <s v="Pelvis_Anatomy.xml"/>
    <s v="Sacrum"/>
    <s v="Active"/>
    <s v="Organs of the Pelvis Gender Neutral"/>
    <m/>
    <s v="Structure"/>
    <s v="gsal"/>
    <s v="Reviewed"/>
    <n v="16202"/>
    <s v="FMA"/>
    <m/>
    <n v="3"/>
    <n v="0"/>
    <n v="-16777216"/>
    <s v="Missing"/>
    <s v="Missing"/>
  </r>
  <r>
    <x v="147"/>
    <x v="469"/>
    <x v="0"/>
    <x v="0"/>
    <x v="148"/>
    <s v="GU001 BLADDER"/>
    <s v=".Bladder"/>
    <x v="2"/>
    <s v="GU001 BLADDER.xml"/>
    <s v="Sacrum"/>
    <s v="Active"/>
    <m/>
    <m/>
    <s v="Structure"/>
    <s v="cjos"/>
    <s v="Reviewed"/>
    <n v="16202"/>
    <s v="FMA"/>
    <m/>
    <n v="3"/>
    <n v="0"/>
    <n v="-16777216"/>
    <s v="Missing"/>
    <s v="Missing"/>
  </r>
  <r>
    <x v="148"/>
    <x v="470"/>
    <x v="0"/>
    <x v="0"/>
    <x v="149"/>
    <s v="Pelvis Male"/>
    <s v=".All"/>
    <x v="0"/>
    <s v="Pelvis_Male.xml"/>
    <s v="Left seminal vesicle"/>
    <s v="Active"/>
    <s v="Organs of the Male Pelvis"/>
    <m/>
    <s v="Structure"/>
    <s v="gsal"/>
    <s v="Reviewed"/>
    <n v="19388"/>
    <s v="FMA"/>
    <m/>
    <n v="3"/>
    <n v="0"/>
    <n v="-16777216"/>
    <s v="Missing"/>
    <s v="Missing"/>
  </r>
  <r>
    <x v="149"/>
    <x v="471"/>
    <x v="0"/>
    <x v="0"/>
    <x v="150"/>
    <s v="Pelvis Male"/>
    <s v=".All"/>
    <x v="0"/>
    <s v="Pelvis_Male.xml"/>
    <s v="Right seminal vesicle"/>
    <s v="Active"/>
    <s v="Organs of the Male Pelvis"/>
    <m/>
    <s v="Structure"/>
    <s v="gsal"/>
    <s v="Reviewed"/>
    <n v="19387"/>
    <s v="FMA"/>
    <m/>
    <n v="3"/>
    <n v="0"/>
    <n v="-16777216"/>
    <s v="Missing"/>
    <s v="Missing"/>
  </r>
  <r>
    <x v="150"/>
    <x v="472"/>
    <x v="0"/>
    <x v="0"/>
    <x v="151"/>
    <s v="HDR CERVIX"/>
    <s v=".Gyn"/>
    <x v="5"/>
    <s v="HDR_CERVIX.xml"/>
    <s v="Sigmoid"/>
    <s v="Active"/>
    <m/>
    <m/>
    <s v="Structure"/>
    <s v="cjos"/>
    <s v="Reviewed"/>
    <n v="14548"/>
    <s v="FMA"/>
    <m/>
    <n v="3"/>
    <n v="0"/>
    <n v="-16777216"/>
    <s v="Missing"/>
    <s v="Missing"/>
  </r>
  <r>
    <x v="150"/>
    <x v="472"/>
    <x v="0"/>
    <x v="0"/>
    <x v="151"/>
    <s v="Pelvis Anatomy"/>
    <s v=".All"/>
    <x v="0"/>
    <s v="Pelvis_Anatomy.xml"/>
    <s v="Sigmoidal Colon"/>
    <s v="Active"/>
    <s v="Organs of the Pelvis Gender Neutral"/>
    <m/>
    <s v="Structure"/>
    <s v="gsal"/>
    <s v="Reviewed"/>
    <n v="14548"/>
    <s v="FMA"/>
    <m/>
    <n v="3"/>
    <n v="0"/>
    <n v="-16777216"/>
    <s v="Missing"/>
    <s v="Missing"/>
  </r>
  <r>
    <x v="151"/>
    <x v="473"/>
    <x v="0"/>
    <x v="0"/>
    <x v="152"/>
    <s v="HDR BREAST"/>
    <s v=".Breast"/>
    <x v="5"/>
    <s v="HDR_BREAST.xml"/>
    <s v="Skin"/>
    <s v="Active"/>
    <s v="For breast brachytherapy implant."/>
    <m/>
    <s v="Structure"/>
    <s v="xmei"/>
    <s v="Reviewed"/>
    <n v="7163"/>
    <s v="FMA"/>
    <m/>
    <n v="3"/>
    <n v="0"/>
    <n v="-16777216"/>
    <s v="Missing"/>
    <s v="Missing"/>
  </r>
  <r>
    <x v="151"/>
    <x v="473"/>
    <x v="0"/>
    <x v="0"/>
    <x v="152"/>
    <s v="FSRT"/>
    <s v=".CNS"/>
    <x v="1"/>
    <s v="FSRT_Template.xml"/>
    <s v="Skin"/>
    <s v="Active"/>
    <m/>
    <m/>
    <s v="Structure"/>
    <s v="gsal"/>
    <s v="Reviewed"/>
    <n v="7163"/>
    <s v="FMA"/>
    <m/>
    <n v="3"/>
    <n v="0"/>
    <n v="-16777216"/>
    <s v="Missing"/>
    <s v="Missing"/>
  </r>
  <r>
    <x v="151"/>
    <x v="473"/>
    <x v="0"/>
    <x v="0"/>
    <x v="152"/>
    <s v="Lung SBRT"/>
    <s v=".Lung"/>
    <x v="1"/>
    <s v="Lung SBRT.xml"/>
    <s v="Skin"/>
    <s v="Active"/>
    <s v="Lung SBRT all prescriptions"/>
    <m/>
    <s v="Structure"/>
    <s v="gsal"/>
    <s v="Reviewed"/>
    <n v="7163"/>
    <s v="FMA"/>
    <m/>
    <n v="3"/>
    <n v="0"/>
    <n v="-16777216"/>
    <s v="Missing"/>
    <s v="Missing"/>
  </r>
  <r>
    <x v="151"/>
    <x v="473"/>
    <x v="0"/>
    <x v="0"/>
    <x v="152"/>
    <s v="Lung VMAT"/>
    <s v=".Lung"/>
    <x v="1"/>
    <s v="Lung VMAT.xml"/>
    <s v="Skin"/>
    <s v="Active"/>
    <s v="Lung VMAT non-SABR"/>
    <m/>
    <s v="Structure"/>
    <s v="gsal"/>
    <s v="Reviewed"/>
    <n v="7163"/>
    <s v="FMA"/>
    <m/>
    <n v="3"/>
    <n v="0"/>
    <n v="-16777216"/>
    <s v="Missing"/>
    <s v="Missing"/>
  </r>
  <r>
    <x v="151"/>
    <x v="473"/>
    <x v="0"/>
    <x v="0"/>
    <x v="152"/>
    <s v="PMH PET BOOST"/>
    <s v=".Lung"/>
    <x v="1"/>
    <s v="PET BOOST.xml"/>
    <s v="Skin"/>
    <s v="Active"/>
    <s v="PMH PET BOOST Study"/>
    <m/>
    <s v="Structure"/>
    <s v="aker"/>
    <s v="Reviewed"/>
    <n v="7163"/>
    <s v="FMA"/>
    <m/>
    <n v="3"/>
    <n v="0"/>
    <n v="-16777216"/>
    <s v="Missing"/>
    <s v="Missing"/>
  </r>
  <r>
    <x v="151"/>
    <x v="473"/>
    <x v="0"/>
    <x v="0"/>
    <x v="152"/>
    <s v="SBRT Control"/>
    <s v=".All"/>
    <x v="3"/>
    <s v="SBRT Control Template.xml"/>
    <s v="Skin"/>
    <s v="Active"/>
    <s v="Control Structures for Lung SBRT"/>
    <m/>
    <s v="Structure"/>
    <s v="gsal"/>
    <s v="Reviewed"/>
    <n v="7163"/>
    <s v="FMA"/>
    <m/>
    <n v="3"/>
    <n v="0"/>
    <n v="-16777216"/>
    <s v="Missing"/>
    <s v="Missing"/>
  </r>
  <r>
    <x v="151"/>
    <x v="473"/>
    <x v="0"/>
    <x v="0"/>
    <x v="152"/>
    <s v="LUNG - LUSTRE"/>
    <s v=".Lung"/>
    <x v="2"/>
    <s v="LUNG - LUSTRE.xml"/>
    <s v="SKIN"/>
    <s v="Active"/>
    <s v="Strucutres for LUSTRE - OCOG protocol for LUNG SABR (48Gy/4, 60Gy/8) and Non-SABR (60Gy/15)"/>
    <m/>
    <s v="Structure"/>
    <s v="cjos"/>
    <s v="Reviewed"/>
    <n v="7163"/>
    <s v="FMA"/>
    <m/>
    <n v="3"/>
    <n v="0"/>
    <n v="-16777216"/>
    <s v="Missing"/>
    <s v="Missing"/>
  </r>
  <r>
    <x v="152"/>
    <x v="474"/>
    <x v="0"/>
    <x v="0"/>
    <x v="153"/>
    <s v="Abdomen Anatomy"/>
    <s v=".All"/>
    <x v="0"/>
    <s v="Abdomen.xml"/>
    <s v="Superior Mesenteric Artery"/>
    <s v="Active"/>
    <s v="Organs of the abdomen"/>
    <m/>
    <s v="Structure"/>
    <s v="gsal"/>
    <s v="Reviewed"/>
    <n v="14749"/>
    <s v="FMA"/>
    <m/>
    <n v="3"/>
    <n v="0"/>
    <n v="-16777216"/>
    <s v="Missing"/>
    <s v="Missing"/>
  </r>
  <r>
    <x v="152"/>
    <x v="475"/>
    <x v="0"/>
    <x v="0"/>
    <x v="153"/>
    <s v="GA1_TOPGEAR_TROG"/>
    <s v=".Abdomen"/>
    <x v="2"/>
    <s v="GA1_TOPGEAR_TROG.xml"/>
    <s v="Superior Mesentric Artery"/>
    <s v="Active"/>
    <m/>
    <s v="resectable gastric cancer"/>
    <s v="Structure"/>
    <s v="cjos"/>
    <s v="Reviewed"/>
    <n v="14749"/>
    <s v="FMA"/>
    <m/>
    <n v="3"/>
    <n v="0"/>
    <n v="-16777216"/>
    <s v="Missing"/>
    <s v="Missing"/>
  </r>
  <r>
    <x v="153"/>
    <x v="476"/>
    <x v="0"/>
    <x v="0"/>
    <x v="154"/>
    <s v="Abdomen Anatomy"/>
    <s v=".All"/>
    <x v="0"/>
    <s v="Abdomen.xml"/>
    <s v="Small Bowel"/>
    <s v="Active"/>
    <s v="Organs of the abdomen"/>
    <m/>
    <s v="Structure"/>
    <s v="gsal"/>
    <s v="Reviewed"/>
    <n v="7200"/>
    <s v="FMA"/>
    <m/>
    <n v="3"/>
    <n v="0"/>
    <n v="-16777216"/>
    <s v="Missing"/>
    <s v="Missing"/>
  </r>
  <r>
    <x v="153"/>
    <x v="476"/>
    <x v="0"/>
    <x v="0"/>
    <x v="154"/>
    <s v="Pelvis Anatomy"/>
    <s v=".All"/>
    <x v="0"/>
    <s v="Pelvis_Anatomy.xml"/>
    <s v="Small intestine"/>
    <s v="Active"/>
    <s v="Organs of the Pelvis Gender Neutral"/>
    <m/>
    <s v="Structure"/>
    <s v="gsal"/>
    <s v="Reviewed"/>
    <n v="7200"/>
    <s v="FMA"/>
    <m/>
    <n v="3"/>
    <n v="0"/>
    <n v="-16777216"/>
    <s v="Missing"/>
    <s v="Missing"/>
  </r>
  <r>
    <x v="153"/>
    <x v="476"/>
    <x v="0"/>
    <x v="0"/>
    <x v="154"/>
    <s v="VMAT ANUS"/>
    <s v=".Anus"/>
    <x v="1"/>
    <s v="VMAT_ANUS.xml"/>
    <s v="Small Bowel"/>
    <s v="Active"/>
    <s v="Anus"/>
    <m/>
    <s v="Structure"/>
    <s v="gsal"/>
    <s v="Reviewed"/>
    <n v="7200"/>
    <s v="FMA"/>
    <m/>
    <n v="3"/>
    <n v="0"/>
    <n v="-16777216"/>
    <s v="Missing"/>
    <s v="Missing"/>
  </r>
  <r>
    <x v="153"/>
    <x v="476"/>
    <x v="0"/>
    <x v="0"/>
    <x v="154"/>
    <s v="Bladder 1 Phase"/>
    <s v=".Bladder"/>
    <x v="1"/>
    <s v="Bladder_1_Phase.xml"/>
    <s v="Small intestine"/>
    <s v="Active"/>
    <s v="Bladder Single Phase for VMAT"/>
    <m/>
    <s v="Structure"/>
    <s v="gsal"/>
    <s v="Reviewed"/>
    <n v="7200"/>
    <s v="FMA"/>
    <m/>
    <n v="3"/>
    <n v="0"/>
    <n v="-16777216"/>
    <s v="Missing"/>
    <s v="Missing"/>
  </r>
  <r>
    <x v="153"/>
    <x v="476"/>
    <x v="0"/>
    <x v="0"/>
    <x v="154"/>
    <s v="Bladder Two Phase"/>
    <s v=".Bladder"/>
    <x v="1"/>
    <s v="Bladder_2_Phase.xml"/>
    <s v="Small intestine"/>
    <s v="Active"/>
    <s v="Bladder Two Phase for VMAT"/>
    <m/>
    <s v="Structure"/>
    <s v="gsal"/>
    <s v="Reviewed"/>
    <n v="7200"/>
    <s v="FMA"/>
    <m/>
    <n v="3"/>
    <n v="0"/>
    <n v="-16777216"/>
    <s v="Missing"/>
    <s v="Missing"/>
  </r>
  <r>
    <x v="153"/>
    <x v="476"/>
    <x v="0"/>
    <x v="0"/>
    <x v="154"/>
    <s v="Gyne"/>
    <s v=".Gyn"/>
    <x v="1"/>
    <s v="Gyne_Template.xml"/>
    <s v="Small intestine"/>
    <s v="Active"/>
    <s v="Gyne Standard"/>
    <m/>
    <s v="Structure"/>
    <s v="gsal"/>
    <s v="Reviewed"/>
    <n v="7200"/>
    <s v="FMA"/>
    <m/>
    <n v="3"/>
    <n v="0"/>
    <n v="-16777216"/>
    <s v="Missing"/>
    <s v="Missing"/>
  </r>
  <r>
    <x v="153"/>
    <x v="476"/>
    <x v="0"/>
    <x v="0"/>
    <x v="154"/>
    <s v="Gyne VMAT"/>
    <s v=".Gyn"/>
    <x v="1"/>
    <s v="Gyne_VMAT.xml"/>
    <s v="Small intestine"/>
    <s v="Active"/>
    <s v="Gyne VMAT"/>
    <s v="post op uterus/cervix"/>
    <s v="Structure"/>
    <s v="gsal"/>
    <s v="Reviewed"/>
    <n v="7200"/>
    <s v="FMA"/>
    <m/>
    <n v="3"/>
    <n v="0"/>
    <n v="-16777216"/>
    <s v="Missing"/>
    <s v="Missing"/>
  </r>
  <r>
    <x v="153"/>
    <x v="476"/>
    <x v="0"/>
    <x v="0"/>
    <x v="154"/>
    <s v="Prostate 2Ph VMAT"/>
    <s v=".Prostate"/>
    <x v="1"/>
    <s v="Prostate_2Ph_VMAT.xml"/>
    <s v="Small intestine"/>
    <s v="Active"/>
    <s v="Two Phase VMAT Prostate 76 Gy"/>
    <m/>
    <s v="Structure"/>
    <s v="gsal"/>
    <s v="Reviewed"/>
    <n v="7200"/>
    <s v="FMA"/>
    <m/>
    <n v="3"/>
    <n v="0"/>
    <n v="-16777216"/>
    <s v="Missing"/>
    <s v="Missing"/>
  </r>
  <r>
    <x v="153"/>
    <x v="476"/>
    <x v="0"/>
    <x v="0"/>
    <x v="154"/>
    <s v="Rectum"/>
    <s v=".Rectum"/>
    <x v="1"/>
    <s v="Rectum.xml"/>
    <s v="Small intestine"/>
    <s v="Active"/>
    <s v="Rectum 3D CRT"/>
    <m/>
    <s v="Structure"/>
    <s v="gsal"/>
    <s v="Reviewed"/>
    <n v="7200"/>
    <s v="FMA"/>
    <m/>
    <n v="3"/>
    <n v="0"/>
    <n v="-16777216"/>
    <s v="Missing"/>
    <s v="Missing"/>
  </r>
  <r>
    <x v="153"/>
    <x v="476"/>
    <x v="0"/>
    <x v="0"/>
    <x v="154"/>
    <s v="GA1_TOPGEAR_TROG"/>
    <s v=".Bladder"/>
    <x v="2"/>
    <s v="GU001 BLADDER.xml"/>
    <s v="Small bowel"/>
    <s v="Active"/>
    <m/>
    <m/>
    <s v="Structure"/>
    <s v="cjos"/>
    <s v="Reviewed"/>
    <n v="7200"/>
    <s v="FMA"/>
    <m/>
    <n v="3"/>
    <n v="0"/>
    <n v="-16777216"/>
    <s v="Missing"/>
    <s v="Missing"/>
  </r>
  <r>
    <x v="153"/>
    <x v="476"/>
    <x v="0"/>
    <x v="0"/>
    <x v="154"/>
    <s v="LIVR_HE1 Protocol"/>
    <s v="LIVR - liver"/>
    <x v="2"/>
    <s v="LIVR_HE1.xml"/>
    <s v="Small Bowel (Contour required when hot point dose 9.5Gy or high)"/>
    <s v="Active"/>
    <s v="Structure template for NCIC HE1 Clincal Trial on palliative RT for symptomatic heaptocellular  ca and liver mets"/>
    <m/>
    <s v="Structure"/>
    <s v="cjos"/>
    <s v="Reviewed"/>
    <n v="7200"/>
    <s v="FMA"/>
    <m/>
    <n v="3"/>
    <n v="0"/>
    <n v="-16777216"/>
    <s v="Missing"/>
    <s v="Missing"/>
  </r>
  <r>
    <x v="154"/>
    <x v="477"/>
    <x v="0"/>
    <x v="0"/>
    <x v="155"/>
    <s v="Palliative"/>
    <s v=".All"/>
    <x v="4"/>
    <s v="PalliativeTemplate.xml"/>
    <s v="Spinal Canal"/>
    <s v="Active"/>
    <s v="Basic set of structures"/>
    <m/>
    <s v="Structure"/>
    <s v="gsal"/>
    <s v="Reviewed"/>
    <n v="7647"/>
    <s v="FMA"/>
    <m/>
    <n v="3"/>
    <n v="0"/>
    <n v="-16777216"/>
    <n v="20"/>
    <n v="40"/>
  </r>
  <r>
    <x v="154"/>
    <x v="478"/>
    <x v="0"/>
    <x v="0"/>
    <x v="155"/>
    <s v="CNS"/>
    <s v=".CNS"/>
    <x v="4"/>
    <s v="CNS_Template.xml"/>
    <s v="Spinal Canal"/>
    <s v="Active"/>
    <s v="CNS"/>
    <m/>
    <s v="Structure"/>
    <s v="gsal"/>
    <s v="Reviewed"/>
    <n v="7647"/>
    <s v="FMA"/>
    <m/>
    <n v="3"/>
    <n v="0"/>
    <n v="-16777216"/>
    <n v="20"/>
    <n v="40"/>
  </r>
  <r>
    <x v="154"/>
    <x v="477"/>
    <x v="0"/>
    <x v="0"/>
    <x v="155"/>
    <s v="Abdomen Anatomy"/>
    <s v=".All"/>
    <x v="0"/>
    <s v="Abdomen.xml"/>
    <s v="Spinal Canal"/>
    <s v="Active"/>
    <s v="Organs of the abdomen"/>
    <m/>
    <s v="Structure"/>
    <s v="gsal"/>
    <s v="Reviewed"/>
    <n v="7647"/>
    <s v="FMA"/>
    <m/>
    <n v="3"/>
    <n v="0"/>
    <n v="-16777216"/>
    <n v="20"/>
    <n v="40"/>
  </r>
  <r>
    <x v="154"/>
    <x v="478"/>
    <x v="0"/>
    <x v="0"/>
    <x v="155"/>
    <s v="H&amp;N Anatomy"/>
    <s v=".Head and Neck"/>
    <x v="0"/>
    <s v="HN_Anatomy.xml"/>
    <s v="Spinal Canal"/>
    <s v="Active"/>
    <s v="Organs of the head and neck"/>
    <m/>
    <s v="Structure"/>
    <s v="gsal"/>
    <s v="Reviewed"/>
    <n v="7647"/>
    <s v="FMA"/>
    <m/>
    <n v="3"/>
    <n v="0"/>
    <n v="-16777216"/>
    <n v="20"/>
    <n v="40"/>
  </r>
  <r>
    <x v="154"/>
    <x v="477"/>
    <x v="0"/>
    <x v="0"/>
    <x v="155"/>
    <s v="Chest Anatomy"/>
    <s v=".Lung"/>
    <x v="0"/>
    <s v="Chest.xml"/>
    <s v="Spinal Canal"/>
    <s v="Active"/>
    <s v="Organs of the chest"/>
    <m/>
    <s v="Structure"/>
    <s v="gsal"/>
    <s v="Reviewed"/>
    <n v="7647"/>
    <s v="FMA"/>
    <m/>
    <n v="3"/>
    <n v="0"/>
    <n v="-16777216"/>
    <n v="20"/>
    <n v="40"/>
  </r>
  <r>
    <x v="154"/>
    <x v="477"/>
    <x v="0"/>
    <x v="0"/>
    <x v="155"/>
    <s v="Breast"/>
    <s v=".Breast"/>
    <x v="1"/>
    <s v="BreastTemplate.xml"/>
    <s v="Spinal Canal"/>
    <s v="Active"/>
    <s v="Breast"/>
    <m/>
    <s v="Structure"/>
    <s v="gsal"/>
    <s v="Reviewed"/>
    <n v="7647"/>
    <s v="FMA"/>
    <m/>
    <n v="3"/>
    <n v="0"/>
    <n v="-16777216"/>
    <n v="20"/>
    <n v="40"/>
  </r>
  <r>
    <x v="154"/>
    <x v="478"/>
    <x v="0"/>
    <x v="0"/>
    <x v="155"/>
    <s v="FSRT"/>
    <s v=".CNS"/>
    <x v="1"/>
    <s v="FSRT_Template.xml"/>
    <s v="Spinal Canal"/>
    <s v="Active"/>
    <m/>
    <m/>
    <s v="Structure"/>
    <s v="gsal"/>
    <s v="Reviewed"/>
    <n v="7647"/>
    <s v="FMA"/>
    <m/>
    <n v="3"/>
    <n v="0"/>
    <n v="-16777216"/>
    <n v="20"/>
    <n v="40"/>
  </r>
  <r>
    <x v="154"/>
    <x v="477"/>
    <x v="0"/>
    <x v="0"/>
    <x v="155"/>
    <s v="Esophagus"/>
    <s v=".Esophagus"/>
    <x v="1"/>
    <s v="Esophagus Template.xml"/>
    <s v="Spinal Canal"/>
    <s v="Active"/>
    <s v="Esophagus 3D CRT"/>
    <m/>
    <s v="Structure"/>
    <s v="gsal"/>
    <s v="Reviewed"/>
    <n v="7647"/>
    <s v="FMA"/>
    <m/>
    <n v="3"/>
    <n v="0"/>
    <n v="-16777216"/>
    <n v="20"/>
    <n v="40"/>
  </r>
  <r>
    <x v="154"/>
    <x v="477"/>
    <x v="0"/>
    <x v="0"/>
    <x v="155"/>
    <s v="Gyne VMAT"/>
    <s v=".Gyn"/>
    <x v="1"/>
    <s v="Gyne_VMAT.xml"/>
    <s v="Spinal Canal"/>
    <s v="Active"/>
    <s v="Gyne VMAT"/>
    <s v="post op uterus/cervix"/>
    <s v="Structure"/>
    <s v="gsal"/>
    <s v="Reviewed"/>
    <n v="7647"/>
    <s v="FMA"/>
    <m/>
    <n v="3"/>
    <n v="0"/>
    <n v="-16777216"/>
    <n v="20"/>
    <n v="40"/>
  </r>
  <r>
    <x v="154"/>
    <x v="478"/>
    <x v="0"/>
    <x v="0"/>
    <x v="155"/>
    <s v="H&amp;N 60/30"/>
    <s v=".Head and Neck"/>
    <x v="1"/>
    <s v="HN_60in30.xml"/>
    <s v="Spinal Canal"/>
    <s v="Active"/>
    <s v="Head and Neck VMAT 60 Gy in 30 Fractions"/>
    <m/>
    <s v="Structure"/>
    <s v="gsal"/>
    <s v="Reviewed"/>
    <n v="7647"/>
    <s v="FMA"/>
    <m/>
    <n v="3"/>
    <n v="0"/>
    <n v="-16777216"/>
    <n v="20"/>
    <n v="40"/>
  </r>
  <r>
    <x v="154"/>
    <x v="478"/>
    <x v="0"/>
    <x v="0"/>
    <x v="155"/>
    <s v="H&amp;N 66/33"/>
    <s v=".Head and Neck"/>
    <x v="1"/>
    <s v="HN_66in33.xml"/>
    <s v="Spinal Canal"/>
    <s v="Active"/>
    <s v="Head and Neck VMAT 66 Gy in 33 Fractions"/>
    <m/>
    <s v="Structure"/>
    <s v="gsal"/>
    <s v="Reviewed"/>
    <n v="7647"/>
    <s v="FMA"/>
    <m/>
    <n v="3"/>
    <n v="0"/>
    <n v="-16777216"/>
    <n v="20"/>
    <n v="40"/>
  </r>
  <r>
    <x v="154"/>
    <x v="478"/>
    <x v="0"/>
    <x v="0"/>
    <x v="155"/>
    <s v="H&amp;N 70/35"/>
    <s v=".Head and Neck"/>
    <x v="1"/>
    <s v="HN_70in35.xml"/>
    <s v="Spinal Canal"/>
    <s v="Active"/>
    <s v="Head and Neck VMAT 70 Gy in 35 Fractions"/>
    <m/>
    <s v="Structure"/>
    <s v="gsal"/>
    <s v="Reviewed"/>
    <n v="7647"/>
    <s v="FMA"/>
    <m/>
    <n v="3"/>
    <n v="0"/>
    <n v="-16777216"/>
    <n v="20"/>
    <n v="40"/>
  </r>
  <r>
    <x v="154"/>
    <x v="478"/>
    <x v="0"/>
    <x v="0"/>
    <x v="155"/>
    <s v="H&amp;N VMAT"/>
    <s v=".Head and Neck"/>
    <x v="1"/>
    <s v="HN_VMAT.xml"/>
    <s v="Spinal Canal"/>
    <s v="Active"/>
    <s v="Head and Neck VMAT Unspecified Dose"/>
    <m/>
    <s v="Structure"/>
    <s v="gsal"/>
    <s v="Reviewed"/>
    <n v="7647"/>
    <s v="FMA"/>
    <m/>
    <n v="3"/>
    <n v="0"/>
    <n v="-16777216"/>
    <n v="20"/>
    <n v="40"/>
  </r>
  <r>
    <x v="154"/>
    <x v="477"/>
    <x v="0"/>
    <x v="0"/>
    <x v="155"/>
    <s v="Lung SBRT"/>
    <s v=".Lung"/>
    <x v="1"/>
    <s v="Lung SBRT.xml"/>
    <s v="Spinal Canal"/>
    <s v="Active"/>
    <s v="Lung SBRT all prescriptions"/>
    <m/>
    <s v="Structure"/>
    <s v="gsal"/>
    <s v="Reviewed"/>
    <n v="7647"/>
    <s v="FMA"/>
    <m/>
    <n v="3"/>
    <n v="0"/>
    <n v="-16777216"/>
    <n v="20"/>
    <n v="40"/>
  </r>
  <r>
    <x v="154"/>
    <x v="477"/>
    <x v="0"/>
    <x v="0"/>
    <x v="155"/>
    <s v="Lung VMAT"/>
    <s v=".Lung"/>
    <x v="1"/>
    <s v="Lung VMAT.xml"/>
    <s v="Spinal Canal"/>
    <s v="Active"/>
    <s v="Lung VMAT non-SABR"/>
    <m/>
    <s v="Structure"/>
    <s v="gsal"/>
    <s v="Reviewed"/>
    <n v="7647"/>
    <s v="FMA"/>
    <m/>
    <n v="3"/>
    <n v="0"/>
    <n v="-16777216"/>
    <n v="20"/>
    <n v="40"/>
  </r>
  <r>
    <x v="154"/>
    <x v="479"/>
    <x v="0"/>
    <x v="0"/>
    <x v="155"/>
    <s v="PMH PET BOOST"/>
    <s v=".Lung"/>
    <x v="1"/>
    <s v="PET BOOST.xml"/>
    <s v="Spinal Canal"/>
    <s v="Active"/>
    <s v="PMH PET BOOST Study"/>
    <m/>
    <s v="Structure"/>
    <s v="aker"/>
    <s v="Reviewed"/>
    <n v="7647"/>
    <s v="FMA"/>
    <m/>
    <n v="3"/>
    <n v="0"/>
    <n v="-16777216"/>
    <n v="20"/>
    <n v="40"/>
  </r>
  <r>
    <x v="154"/>
    <x v="477"/>
    <x v="0"/>
    <x v="0"/>
    <x v="155"/>
    <s v="CC003_PCI Brain"/>
    <s v=".Abdomen"/>
    <x v="2"/>
    <s v="GA1_TOPGEAR_TROG.xml"/>
    <s v="Cord"/>
    <s v="Active"/>
    <s v="NRG-CC003:  RANDOMIZED PHASE II/III TRIAL OF PROPHYLACTIC CRANIAL IRRADIATION WITH OR WITHOUT HIPPOCAMPAL AVOIDANCE FOR SMALL CELL LUNG CANCER"/>
    <s v="resectable gastric cancer"/>
    <s v="Structure"/>
    <s v="cjos"/>
    <s v="Reviewed"/>
    <n v="7647"/>
    <s v="FMA"/>
    <m/>
    <n v="3"/>
    <n v="0"/>
    <n v="-16777216"/>
    <n v="20"/>
    <n v="40"/>
  </r>
  <r>
    <x v="154"/>
    <x v="480"/>
    <x v="0"/>
    <x v="0"/>
    <x v="155"/>
    <s v="GA1_TOPGEAR_TROG"/>
    <s v=".Bladder"/>
    <x v="2"/>
    <s v="GU001 BLADDER.xml"/>
    <s v="Spinal Cord"/>
    <s v="Active"/>
    <m/>
    <m/>
    <s v="Structure"/>
    <s v="cjos"/>
    <s v="Reviewed"/>
    <n v="7647"/>
    <s v="FMA"/>
    <m/>
    <n v="3"/>
    <n v="0"/>
    <n v="-16777216"/>
    <n v="20"/>
    <n v="40"/>
  </r>
  <r>
    <x v="154"/>
    <x v="478"/>
    <x v="0"/>
    <x v="0"/>
    <x v="155"/>
    <s v="CE8-Brain"/>
    <s v=".CNS"/>
    <x v="2"/>
    <s v="CE8-Brain.xml"/>
    <s v="Spinal Canal"/>
    <s v="Active"/>
    <s v="Structures fo CE8-Brain"/>
    <m/>
    <s v="Structure"/>
    <s v="cjos"/>
    <s v="Reviewed"/>
    <n v="7647"/>
    <s v="FMA"/>
    <m/>
    <n v="3"/>
    <n v="0"/>
    <n v="-16777216"/>
    <n v="20"/>
    <n v="40"/>
  </r>
  <r>
    <x v="154"/>
    <x v="478"/>
    <x v="0"/>
    <x v="0"/>
    <x v="155"/>
    <s v="LUNG - LUSTRE"/>
    <s v=".Lung"/>
    <x v="2"/>
    <s v="LUNG - LUSTRE.xml"/>
    <s v="SPINALCANAL"/>
    <s v="Active"/>
    <s v="Strucutres for LUSTRE - OCOG protocol for LUNG SABR (48Gy/4, 60Gy/8) and Non-SABR (60Gy/15)"/>
    <m/>
    <s v="Structure"/>
    <s v="cjos"/>
    <s v="Reviewed"/>
    <n v="7647"/>
    <s v="FMA"/>
    <m/>
    <n v="3"/>
    <n v="0"/>
    <n v="-16777216"/>
    <n v="20"/>
    <n v="40"/>
  </r>
  <r>
    <x v="154"/>
    <x v="477"/>
    <x v="0"/>
    <x v="0"/>
    <x v="155"/>
    <s v="LIVR_HE1 Protocol"/>
    <s v="LIVR - liver"/>
    <x v="2"/>
    <s v="LIVR_HE1.xml"/>
    <s v="Cord"/>
    <s v="Active"/>
    <s v="Structure template for NCIC HE1 Clincal Trial on palliative RT for symptomatic heaptocellular  ca and liver mets"/>
    <m/>
    <s v="Structure"/>
    <s v="cjos"/>
    <s v="Reviewed"/>
    <n v="7647"/>
    <s v="FMA"/>
    <m/>
    <n v="3"/>
    <n v="0"/>
    <n v="-16777216"/>
    <n v="20"/>
    <n v="40"/>
  </r>
  <r>
    <x v="154"/>
    <x v="481"/>
    <x v="0"/>
    <x v="0"/>
    <x v="155"/>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7647"/>
    <s v="FMA"/>
    <m/>
    <n v="3"/>
    <n v="0"/>
    <n v="-16777216"/>
    <n v="20"/>
    <n v="40"/>
  </r>
  <r>
    <x v="155"/>
    <x v="482"/>
    <x v="0"/>
    <x v="0"/>
    <x v="156"/>
    <s v="Abdomen Anatomy"/>
    <s v=".All"/>
    <x v="0"/>
    <s v="Abdomen.xml"/>
    <s v="Splenic Hilum"/>
    <s v="Active"/>
    <s v="Organs of the abdomen"/>
    <m/>
    <s v="Structure"/>
    <s v="gsal"/>
    <s v="Reviewed"/>
    <n v="15841"/>
    <s v="FMA"/>
    <m/>
    <n v="3"/>
    <n v="0"/>
    <n v="-16777216"/>
    <s v="Missing"/>
    <s v="Missing"/>
  </r>
  <r>
    <x v="155"/>
    <x v="483"/>
    <x v="0"/>
    <x v="0"/>
    <x v="156"/>
    <s v="GA1_TOPGEAR_TROG"/>
    <s v=".Abdomen"/>
    <x v="2"/>
    <s v="GA1_TOPGEAR_TROG.xml"/>
    <s v="Splenic Hilum"/>
    <s v="Active"/>
    <m/>
    <s v="resectable gastric cancer"/>
    <s v="Structure"/>
    <s v="cjos"/>
    <s v="Reviewed"/>
    <n v="15841"/>
    <s v="FMA"/>
    <m/>
    <n v="3"/>
    <n v="0"/>
    <n v="-16777216"/>
    <s v="Missing"/>
    <s v="Missing"/>
  </r>
  <r>
    <x v="156"/>
    <x v="484"/>
    <x v="0"/>
    <x v="0"/>
    <x v="157"/>
    <s v="Abdomen Anatomy"/>
    <s v=".All"/>
    <x v="0"/>
    <s v="Abdomen.xml"/>
    <s v="Stomach"/>
    <s v="Active"/>
    <s v="Organs of the abdomen"/>
    <m/>
    <s v="Structure"/>
    <s v="gsal"/>
    <s v="Reviewed"/>
    <n v="7148"/>
    <s v="FMA"/>
    <m/>
    <n v="3"/>
    <n v="0"/>
    <n v="-16777216"/>
    <s v="Missing"/>
    <s v="Missing"/>
  </r>
  <r>
    <x v="156"/>
    <x v="484"/>
    <x v="0"/>
    <x v="0"/>
    <x v="157"/>
    <s v="Lung SBRT"/>
    <s v=".Lung"/>
    <x v="1"/>
    <s v="Lung SBRT.xml"/>
    <s v="Stomach"/>
    <s v="Active"/>
    <s v="Lung SBRT all prescriptions"/>
    <m/>
    <s v="Structure"/>
    <s v="gsal"/>
    <s v="Reviewed"/>
    <n v="7148"/>
    <s v="FMA"/>
    <m/>
    <n v="3"/>
    <n v="0"/>
    <n v="-16777216"/>
    <s v="Missing"/>
    <s v="Missing"/>
  </r>
  <r>
    <x v="156"/>
    <x v="484"/>
    <x v="0"/>
    <x v="0"/>
    <x v="157"/>
    <s v="PMH PET BOOST"/>
    <s v=".Lung"/>
    <x v="1"/>
    <s v="PET BOOST.xml"/>
    <s v="Stomach"/>
    <s v="Active"/>
    <s v="PMH PET BOOST Study"/>
    <m/>
    <s v="Structure"/>
    <s v="aker"/>
    <s v="Reviewed"/>
    <n v="7148"/>
    <s v="FMA"/>
    <m/>
    <n v="3"/>
    <n v="0"/>
    <n v="-16777216"/>
    <s v="Missing"/>
    <s v="Missing"/>
  </r>
  <r>
    <x v="156"/>
    <x v="484"/>
    <x v="0"/>
    <x v="0"/>
    <x v="157"/>
    <s v="GA1_TOPGEAR_TROG"/>
    <s v=".Bladder"/>
    <x v="2"/>
    <s v="GU001 BLADDER.xml"/>
    <s v="Stomach"/>
    <s v="Active"/>
    <m/>
    <m/>
    <s v="Structure"/>
    <s v="cjos"/>
    <s v="Reviewed"/>
    <n v="7148"/>
    <s v="FMA"/>
    <m/>
    <n v="3"/>
    <n v="0"/>
    <n v="-16777216"/>
    <s v="Missing"/>
    <s v="Missing"/>
  </r>
  <r>
    <x v="156"/>
    <x v="484"/>
    <x v="0"/>
    <x v="0"/>
    <x v="157"/>
    <s v="LUNG - LUSTRE"/>
    <s v=".Lung"/>
    <x v="2"/>
    <s v="LUNG - LUSTRE.xml"/>
    <s v="STOMACH"/>
    <s v="Active"/>
    <s v="Strucutres for LUSTRE - OCOG protocol for LUNG SABR (48Gy/4, 60Gy/8) and Non-SABR (60Gy/15)"/>
    <m/>
    <s v="Structure"/>
    <s v="cjos"/>
    <s v="Reviewed"/>
    <n v="7148"/>
    <s v="FMA"/>
    <m/>
    <n v="3"/>
    <n v="0"/>
    <n v="-16777216"/>
    <s v="Missing"/>
    <s v="Missing"/>
  </r>
  <r>
    <x v="156"/>
    <x v="484"/>
    <x v="0"/>
    <x v="0"/>
    <x v="157"/>
    <s v="LIVR_HE1 Protocol"/>
    <s v="LIVR - liver"/>
    <x v="2"/>
    <s v="LIVR_HE1.xml"/>
    <s v="Stomach"/>
    <s v="Active"/>
    <s v="Structure template for NCIC HE1 Clincal Trial on palliative RT for symptomatic heaptocellular  ca and liver mets"/>
    <m/>
    <s v="Structure"/>
    <s v="cjos"/>
    <s v="Reviewed"/>
    <n v="7148"/>
    <s v="FMA"/>
    <m/>
    <n v="3"/>
    <n v="0"/>
    <n v="-16777216"/>
    <s v="Missing"/>
    <s v="Missing"/>
  </r>
  <r>
    <x v="157"/>
    <x v="485"/>
    <x v="5"/>
    <x v="11"/>
    <x v="75"/>
    <s v="Lung SBRT"/>
    <s v=".Lung"/>
    <x v="1"/>
    <s v="Lung SBRT.xml"/>
    <s v="GTV 4D Phase 0"/>
    <s v="Active"/>
    <s v="Lung SBRT all prescriptions"/>
    <m/>
    <s v="Structure"/>
    <s v="gsal"/>
    <s v="Reviewed"/>
    <s v="TMV"/>
    <s v="99VMS_STRUCTCODE"/>
    <m/>
    <n v="3"/>
    <n v="0"/>
    <n v="-16777216"/>
    <s v="Missing"/>
    <s v="Missing"/>
  </r>
  <r>
    <x v="157"/>
    <x v="486"/>
    <x v="5"/>
    <x v="11"/>
    <x v="75"/>
    <s v="Lung SBRT"/>
    <s v=".Lung"/>
    <x v="1"/>
    <s v="Lung SBRT.xml"/>
    <s v="GTV 4D Phase 10"/>
    <s v="Active"/>
    <s v="Lung SBRT all prescriptions"/>
    <m/>
    <s v="Structure"/>
    <s v="gsal"/>
    <s v="Reviewed"/>
    <s v="TMV"/>
    <s v="99VMS_STRUCTCODE"/>
    <m/>
    <n v="3"/>
    <n v="0"/>
    <n v="-16777216"/>
    <s v="Missing"/>
    <s v="Missing"/>
  </r>
  <r>
    <x v="157"/>
    <x v="487"/>
    <x v="5"/>
    <x v="11"/>
    <x v="75"/>
    <s v="Lung SBRT"/>
    <s v=".Lung"/>
    <x v="1"/>
    <s v="Lung SBRT.xml"/>
    <s v="GTV 4D Phase 20"/>
    <s v="Active"/>
    <s v="Lung SBRT all prescriptions"/>
    <m/>
    <s v="Structure"/>
    <s v="gsal"/>
    <s v="Reviewed"/>
    <s v="TMV"/>
    <s v="99VMS_STRUCTCODE"/>
    <m/>
    <n v="3"/>
    <n v="0"/>
    <n v="-16777216"/>
    <s v="Missing"/>
    <s v="Missing"/>
  </r>
  <r>
    <x v="157"/>
    <x v="488"/>
    <x v="5"/>
    <x v="11"/>
    <x v="75"/>
    <s v="Lung SBRT"/>
    <s v=".Lung"/>
    <x v="1"/>
    <s v="Lung SBRT.xml"/>
    <s v="GTV 4D Phase 30"/>
    <s v="Active"/>
    <s v="Lung SBRT all prescriptions"/>
    <m/>
    <s v="Structure"/>
    <s v="gsal"/>
    <s v="Reviewed"/>
    <s v="TMV"/>
    <s v="99VMS_STRUCTCODE"/>
    <m/>
    <n v="3"/>
    <n v="0"/>
    <n v="-16777216"/>
    <s v="Missing"/>
    <s v="Missing"/>
  </r>
  <r>
    <x v="157"/>
    <x v="489"/>
    <x v="5"/>
    <x v="11"/>
    <x v="75"/>
    <s v="Lung SBRT"/>
    <s v=".Lung"/>
    <x v="1"/>
    <s v="Lung SBRT.xml"/>
    <s v="GTV 4D Phase 40"/>
    <s v="Active"/>
    <s v="Lung SBRT all prescriptions"/>
    <m/>
    <s v="Structure"/>
    <s v="gsal"/>
    <s v="Reviewed"/>
    <s v="TMV"/>
    <s v="99VMS_STRUCTCODE"/>
    <m/>
    <n v="3"/>
    <n v="0"/>
    <n v="-16777216"/>
    <s v="Missing"/>
    <s v="Missing"/>
  </r>
  <r>
    <x v="157"/>
    <x v="490"/>
    <x v="5"/>
    <x v="11"/>
    <x v="75"/>
    <s v="Lung SBRT"/>
    <s v=".Lung"/>
    <x v="1"/>
    <s v="Lung SBRT.xml"/>
    <s v="GTV 4D Phase 50"/>
    <s v="Active"/>
    <s v="Lung SBRT all prescriptions"/>
    <m/>
    <s v="Structure"/>
    <s v="gsal"/>
    <s v="Reviewed"/>
    <s v="TMV"/>
    <s v="99VMS_STRUCTCODE"/>
    <m/>
    <n v="3"/>
    <n v="0"/>
    <n v="-16777216"/>
    <s v="Missing"/>
    <s v="Missing"/>
  </r>
  <r>
    <x v="157"/>
    <x v="491"/>
    <x v="5"/>
    <x v="11"/>
    <x v="75"/>
    <s v="Lung SBRT"/>
    <s v=".Lung"/>
    <x v="1"/>
    <s v="Lung SBRT.xml"/>
    <s v="GTV 4D Phase 60"/>
    <s v="Active"/>
    <s v="Lung SBRT all prescriptions"/>
    <m/>
    <s v="Structure"/>
    <s v="gsal"/>
    <s v="Reviewed"/>
    <s v="TMV"/>
    <s v="99VMS_STRUCTCODE"/>
    <m/>
    <n v="3"/>
    <n v="0"/>
    <n v="-16777216"/>
    <s v="Missing"/>
    <s v="Missing"/>
  </r>
  <r>
    <x v="157"/>
    <x v="492"/>
    <x v="5"/>
    <x v="11"/>
    <x v="75"/>
    <s v="Lung SBRT"/>
    <s v=".Lung"/>
    <x v="1"/>
    <s v="Lung SBRT.xml"/>
    <s v="GTV 4D Phase 70"/>
    <s v="Active"/>
    <s v="Lung SBRT all prescriptions"/>
    <m/>
    <s v="Structure"/>
    <s v="gsal"/>
    <s v="Reviewed"/>
    <s v="TMV"/>
    <s v="99VMS_STRUCTCODE"/>
    <m/>
    <n v="3"/>
    <n v="0"/>
    <n v="-16777216"/>
    <s v="Missing"/>
    <s v="Missing"/>
  </r>
  <r>
    <x v="157"/>
    <x v="493"/>
    <x v="5"/>
    <x v="11"/>
    <x v="75"/>
    <s v="Lung SBRT"/>
    <s v=".Lung"/>
    <x v="1"/>
    <s v="Lung SBRT.xml"/>
    <s v="GTV 4D Phase 80"/>
    <s v="Active"/>
    <s v="Lung SBRT all prescriptions"/>
    <m/>
    <s v="Structure"/>
    <s v="gsal"/>
    <s v="Reviewed"/>
    <s v="TMV"/>
    <s v="99VMS_STRUCTCODE"/>
    <m/>
    <n v="3"/>
    <n v="0"/>
    <n v="-16777216"/>
    <s v="Missing"/>
    <s v="Missing"/>
  </r>
  <r>
    <x v="157"/>
    <x v="494"/>
    <x v="5"/>
    <x v="11"/>
    <x v="75"/>
    <s v="Lung SBRT"/>
    <s v=".Lung"/>
    <x v="1"/>
    <s v="Lung SBRT.xml"/>
    <s v="GTV 4D Phase 90"/>
    <s v="Active"/>
    <s v="Lung SBRT all prescriptions"/>
    <m/>
    <s v="Structure"/>
    <s v="gsal"/>
    <s v="Reviewed"/>
    <s v="TMV"/>
    <s v="99VMS_STRUCTCODE"/>
    <m/>
    <n v="3"/>
    <n v="0"/>
    <n v="-16777216"/>
    <s v="Missing"/>
    <s v="Missing"/>
  </r>
  <r>
    <x v="157"/>
    <x v="495"/>
    <x v="5"/>
    <x v="11"/>
    <x v="75"/>
    <s v="Lung SBRT"/>
    <s v=".Lung"/>
    <x v="1"/>
    <s v="Lung SBRT.xml"/>
    <s v="GTV Average Intensity"/>
    <s v="Active"/>
    <s v="Lung SBRT all prescriptions"/>
    <m/>
    <s v="Structure"/>
    <s v="gsal"/>
    <s v="Reviewed"/>
    <s v="TMV"/>
    <s v="99VMS_STRUCTCODE"/>
    <m/>
    <n v="3"/>
    <n v="0"/>
    <n v="-16777216"/>
    <s v="Missing"/>
    <s v="Missing"/>
  </r>
  <r>
    <x v="157"/>
    <x v="496"/>
    <x v="5"/>
    <x v="11"/>
    <x v="75"/>
    <s v="Lung SBRT"/>
    <s v=".Lung"/>
    <x v="1"/>
    <s v="Lung SBRT.xml"/>
    <s v="GTV Maximum Intensity"/>
    <s v="Active"/>
    <s v="Lung SBRT all prescriptions"/>
    <m/>
    <s v="Structure"/>
    <s v="gsal"/>
    <s v="Reviewed"/>
    <s v="TMV"/>
    <s v="99VMS_STRUCTCODE"/>
    <m/>
    <n v="3"/>
    <n v="0"/>
    <n v="-16777216"/>
    <s v="Missing"/>
    <s v="Missing"/>
  </r>
  <r>
    <x v="157"/>
    <x v="485"/>
    <x v="5"/>
    <x v="11"/>
    <x v="75"/>
    <s v="Lung VMAT"/>
    <s v=".Lung"/>
    <x v="1"/>
    <s v="Lung VMAT.xml"/>
    <s v="GTV 4D Phase 0"/>
    <s v="Active"/>
    <s v="Lung VMAT non-SABR"/>
    <m/>
    <s v="Structure"/>
    <s v="gsal"/>
    <s v="Reviewed"/>
    <s v="TMV"/>
    <s v="99VMS_STRUCTCODE"/>
    <m/>
    <n v="3"/>
    <n v="0"/>
    <n v="-16777216"/>
    <s v="Missing"/>
    <s v="Missing"/>
  </r>
  <r>
    <x v="157"/>
    <x v="486"/>
    <x v="5"/>
    <x v="11"/>
    <x v="75"/>
    <s v="Lung VMAT"/>
    <s v=".Lung"/>
    <x v="1"/>
    <s v="Lung VMAT.xml"/>
    <s v="GTV 4D Phase 10"/>
    <s v="Active"/>
    <s v="Lung VMAT non-SABR"/>
    <m/>
    <s v="Structure"/>
    <s v="gsal"/>
    <s v="Reviewed"/>
    <s v="TMV"/>
    <s v="99VMS_STRUCTCODE"/>
    <m/>
    <n v="3"/>
    <n v="0"/>
    <n v="-16777216"/>
    <s v="Missing"/>
    <s v="Missing"/>
  </r>
  <r>
    <x v="157"/>
    <x v="487"/>
    <x v="5"/>
    <x v="11"/>
    <x v="75"/>
    <s v="Lung VMAT"/>
    <s v=".Lung"/>
    <x v="1"/>
    <s v="Lung VMAT.xml"/>
    <s v="GTV 4D Phase 20"/>
    <s v="Active"/>
    <s v="Lung VMAT non-SABR"/>
    <m/>
    <s v="Structure"/>
    <s v="gsal"/>
    <s v="Reviewed"/>
    <s v="TMV"/>
    <s v="99VMS_STRUCTCODE"/>
    <m/>
    <n v="3"/>
    <n v="0"/>
    <n v="-16777216"/>
    <s v="Missing"/>
    <s v="Missing"/>
  </r>
  <r>
    <x v="157"/>
    <x v="488"/>
    <x v="5"/>
    <x v="11"/>
    <x v="75"/>
    <s v="Lung VMAT"/>
    <s v=".Lung"/>
    <x v="1"/>
    <s v="Lung VMAT.xml"/>
    <s v="GTV 4D Phase 30"/>
    <s v="Active"/>
    <s v="Lung VMAT non-SABR"/>
    <m/>
    <s v="Structure"/>
    <s v="gsal"/>
    <s v="Reviewed"/>
    <s v="TMV"/>
    <s v="99VMS_STRUCTCODE"/>
    <m/>
    <n v="3"/>
    <n v="0"/>
    <n v="-16777216"/>
    <s v="Missing"/>
    <s v="Missing"/>
  </r>
  <r>
    <x v="157"/>
    <x v="489"/>
    <x v="5"/>
    <x v="11"/>
    <x v="75"/>
    <s v="Lung VMAT"/>
    <s v=".Lung"/>
    <x v="1"/>
    <s v="Lung VMAT.xml"/>
    <s v="GTV 4D Phase 40"/>
    <s v="Active"/>
    <s v="Lung VMAT non-SABR"/>
    <m/>
    <s v="Structure"/>
    <s v="gsal"/>
    <s v="Reviewed"/>
    <s v="TMV"/>
    <s v="99VMS_STRUCTCODE"/>
    <m/>
    <n v="3"/>
    <n v="0"/>
    <n v="-16777216"/>
    <s v="Missing"/>
    <s v="Missing"/>
  </r>
  <r>
    <x v="157"/>
    <x v="490"/>
    <x v="5"/>
    <x v="11"/>
    <x v="75"/>
    <s v="Lung VMAT"/>
    <s v=".Lung"/>
    <x v="1"/>
    <s v="Lung VMAT.xml"/>
    <s v="GTV 4D Phase 50"/>
    <s v="Active"/>
    <s v="Lung VMAT non-SABR"/>
    <m/>
    <s v="Structure"/>
    <s v="gsal"/>
    <s v="Reviewed"/>
    <s v="TMV"/>
    <s v="99VMS_STRUCTCODE"/>
    <m/>
    <n v="3"/>
    <n v="0"/>
    <n v="-16777216"/>
    <s v="Missing"/>
    <s v="Missing"/>
  </r>
  <r>
    <x v="157"/>
    <x v="491"/>
    <x v="5"/>
    <x v="11"/>
    <x v="75"/>
    <s v="Lung VMAT"/>
    <s v=".Lung"/>
    <x v="1"/>
    <s v="Lung VMAT.xml"/>
    <s v="GTV 4D Phase 60"/>
    <s v="Active"/>
    <s v="Lung VMAT non-SABR"/>
    <m/>
    <s v="Structure"/>
    <s v="gsal"/>
    <s v="Reviewed"/>
    <s v="TMV"/>
    <s v="99VMS_STRUCTCODE"/>
    <m/>
    <n v="3"/>
    <n v="0"/>
    <n v="-16777216"/>
    <s v="Missing"/>
    <s v="Missing"/>
  </r>
  <r>
    <x v="157"/>
    <x v="492"/>
    <x v="5"/>
    <x v="11"/>
    <x v="75"/>
    <s v="Lung VMAT"/>
    <s v=".Lung"/>
    <x v="1"/>
    <s v="Lung VMAT.xml"/>
    <s v="GTV 4D Phase 70"/>
    <s v="Active"/>
    <s v="Lung VMAT non-SABR"/>
    <m/>
    <s v="Structure"/>
    <s v="gsal"/>
    <s v="Reviewed"/>
    <s v="TMV"/>
    <s v="99VMS_STRUCTCODE"/>
    <m/>
    <n v="3"/>
    <n v="0"/>
    <n v="-16777216"/>
    <s v="Missing"/>
    <s v="Missing"/>
  </r>
  <r>
    <x v="157"/>
    <x v="493"/>
    <x v="5"/>
    <x v="11"/>
    <x v="75"/>
    <s v="Lung VMAT"/>
    <s v=".Lung"/>
    <x v="1"/>
    <s v="Lung VMAT.xml"/>
    <s v="GTV 4D Phase 80"/>
    <s v="Active"/>
    <s v="Lung VMAT non-SABR"/>
    <m/>
    <s v="Structure"/>
    <s v="gsal"/>
    <s v="Reviewed"/>
    <s v="TMV"/>
    <s v="99VMS_STRUCTCODE"/>
    <m/>
    <n v="3"/>
    <n v="0"/>
    <n v="-16777216"/>
    <s v="Missing"/>
    <s v="Missing"/>
  </r>
  <r>
    <x v="157"/>
    <x v="494"/>
    <x v="5"/>
    <x v="11"/>
    <x v="75"/>
    <s v="Lung VMAT"/>
    <s v=".Lung"/>
    <x v="1"/>
    <s v="Lung VMAT.xml"/>
    <s v="GTV 4D Phase 90"/>
    <s v="Active"/>
    <s v="Lung VMAT non-SABR"/>
    <m/>
    <s v="Structure"/>
    <s v="gsal"/>
    <s v="Reviewed"/>
    <s v="TMV"/>
    <s v="99VMS_STRUCTCODE"/>
    <m/>
    <n v="3"/>
    <n v="0"/>
    <n v="-16777216"/>
    <s v="Missing"/>
    <s v="Missing"/>
  </r>
  <r>
    <x v="157"/>
    <x v="495"/>
    <x v="5"/>
    <x v="11"/>
    <x v="75"/>
    <s v="Lung VMAT"/>
    <s v=".Lung"/>
    <x v="1"/>
    <s v="Lung VMAT.xml"/>
    <s v="GTV Average Intensity"/>
    <s v="Active"/>
    <s v="Lung VMAT non-SABR"/>
    <m/>
    <s v="Structure"/>
    <s v="gsal"/>
    <s v="Reviewed"/>
    <s v="TMV"/>
    <s v="99VMS_STRUCTCODE"/>
    <m/>
    <n v="3"/>
    <n v="0"/>
    <n v="-16777216"/>
    <s v="Missing"/>
    <s v="Missing"/>
  </r>
  <r>
    <x v="157"/>
    <x v="496"/>
    <x v="5"/>
    <x v="11"/>
    <x v="75"/>
    <s v="Lung VMAT"/>
    <s v=".Lung"/>
    <x v="1"/>
    <s v="Lung VMAT.xml"/>
    <s v="GTV Maximum Intensity"/>
    <s v="Active"/>
    <s v="Lung VMAT non-SABR"/>
    <m/>
    <s v="Structure"/>
    <s v="gsal"/>
    <s v="Reviewed"/>
    <s v="TMV"/>
    <s v="99VMS_STRUCTCODE"/>
    <m/>
    <n v="3"/>
    <n v="0"/>
    <n v="-16777216"/>
    <s v="Missing"/>
    <s v="Missing"/>
  </r>
  <r>
    <x v="157"/>
    <x v="485"/>
    <x v="5"/>
    <x v="11"/>
    <x v="75"/>
    <s v="PMH PET BOOST"/>
    <s v=".Lung"/>
    <x v="1"/>
    <s v="PET BOOST.xml"/>
    <s v="GTV 4D Phase 0"/>
    <s v="Active"/>
    <s v="PMH PET BOOST Study"/>
    <m/>
    <s v="Structure"/>
    <s v="aker"/>
    <s v="Reviewed"/>
    <s v="TMV"/>
    <s v="99VMS_STRUCTCODE"/>
    <m/>
    <n v="3"/>
    <n v="0"/>
    <n v="-16777216"/>
    <s v="Missing"/>
    <s v="Missing"/>
  </r>
  <r>
    <x v="157"/>
    <x v="486"/>
    <x v="5"/>
    <x v="11"/>
    <x v="75"/>
    <s v="PMH PET BOOST"/>
    <s v=".Lung"/>
    <x v="1"/>
    <s v="PET BOOST.xml"/>
    <s v="GTV 4D Phase 10"/>
    <s v="Active"/>
    <s v="PMH PET BOOST Study"/>
    <m/>
    <s v="Structure"/>
    <s v="aker"/>
    <s v="Reviewed"/>
    <s v="TMV"/>
    <s v="99VMS_STRUCTCODE"/>
    <m/>
    <n v="3"/>
    <n v="0"/>
    <n v="-16777216"/>
    <s v="Missing"/>
    <s v="Missing"/>
  </r>
  <r>
    <x v="157"/>
    <x v="487"/>
    <x v="5"/>
    <x v="11"/>
    <x v="75"/>
    <s v="PMH PET BOOST"/>
    <s v=".Lung"/>
    <x v="1"/>
    <s v="PET BOOST.xml"/>
    <s v="GTV 4D Phase 20"/>
    <s v="Active"/>
    <s v="PMH PET BOOST Study"/>
    <m/>
    <s v="Structure"/>
    <s v="aker"/>
    <s v="Reviewed"/>
    <s v="TMV"/>
    <s v="99VMS_STRUCTCODE"/>
    <m/>
    <n v="3"/>
    <n v="0"/>
    <n v="-16777216"/>
    <s v="Missing"/>
    <s v="Missing"/>
  </r>
  <r>
    <x v="157"/>
    <x v="488"/>
    <x v="5"/>
    <x v="11"/>
    <x v="75"/>
    <s v="PMH PET BOOST"/>
    <s v=".Lung"/>
    <x v="1"/>
    <s v="PET BOOST.xml"/>
    <s v="GTV 4D Phase 30"/>
    <s v="Active"/>
    <s v="PMH PET BOOST Study"/>
    <m/>
    <s v="Structure"/>
    <s v="aker"/>
    <s v="Reviewed"/>
    <s v="TMV"/>
    <s v="99VMS_STRUCTCODE"/>
    <m/>
    <n v="3"/>
    <n v="0"/>
    <n v="-16777216"/>
    <s v="Missing"/>
    <s v="Missing"/>
  </r>
  <r>
    <x v="157"/>
    <x v="489"/>
    <x v="5"/>
    <x v="11"/>
    <x v="75"/>
    <s v="PMH PET BOOST"/>
    <s v=".Lung"/>
    <x v="1"/>
    <s v="PET BOOST.xml"/>
    <s v="GTV 4D Phase 40"/>
    <s v="Active"/>
    <s v="PMH PET BOOST Study"/>
    <m/>
    <s v="Structure"/>
    <s v="aker"/>
    <s v="Reviewed"/>
    <s v="TMV"/>
    <s v="99VMS_STRUCTCODE"/>
    <m/>
    <n v="3"/>
    <n v="0"/>
    <n v="-16777216"/>
    <s v="Missing"/>
    <s v="Missing"/>
  </r>
  <r>
    <x v="157"/>
    <x v="490"/>
    <x v="5"/>
    <x v="11"/>
    <x v="75"/>
    <s v="PMH PET BOOST"/>
    <s v=".Lung"/>
    <x v="1"/>
    <s v="PET BOOST.xml"/>
    <s v="GTV 4D Phase 50"/>
    <s v="Active"/>
    <s v="PMH PET BOOST Study"/>
    <m/>
    <s v="Structure"/>
    <s v="aker"/>
    <s v="Reviewed"/>
    <s v="TMV"/>
    <s v="99VMS_STRUCTCODE"/>
    <m/>
    <n v="3"/>
    <n v="0"/>
    <n v="-16777216"/>
    <s v="Missing"/>
    <s v="Missing"/>
  </r>
  <r>
    <x v="157"/>
    <x v="491"/>
    <x v="5"/>
    <x v="11"/>
    <x v="75"/>
    <s v="PMH PET BOOST"/>
    <s v=".Lung"/>
    <x v="1"/>
    <s v="PET BOOST.xml"/>
    <s v="GTV 4D Phase 60"/>
    <s v="Active"/>
    <s v="PMH PET BOOST Study"/>
    <m/>
    <s v="Structure"/>
    <s v="aker"/>
    <s v="Reviewed"/>
    <s v="TMV"/>
    <s v="99VMS_STRUCTCODE"/>
    <m/>
    <n v="3"/>
    <n v="0"/>
    <n v="-16777216"/>
    <s v="Missing"/>
    <s v="Missing"/>
  </r>
  <r>
    <x v="157"/>
    <x v="492"/>
    <x v="5"/>
    <x v="11"/>
    <x v="75"/>
    <s v="PMH PET BOOST"/>
    <s v=".Lung"/>
    <x v="1"/>
    <s v="PET BOOST.xml"/>
    <s v="GTV 4D Phase 70"/>
    <s v="Active"/>
    <s v="PMH PET BOOST Study"/>
    <m/>
    <s v="Structure"/>
    <s v="aker"/>
    <s v="Reviewed"/>
    <s v="TMV"/>
    <s v="99VMS_STRUCTCODE"/>
    <m/>
    <n v="3"/>
    <n v="0"/>
    <n v="-16777216"/>
    <s v="Missing"/>
    <s v="Missing"/>
  </r>
  <r>
    <x v="157"/>
    <x v="493"/>
    <x v="5"/>
    <x v="11"/>
    <x v="75"/>
    <s v="PMH PET BOOST"/>
    <s v=".Lung"/>
    <x v="1"/>
    <s v="PET BOOST.xml"/>
    <s v="GTV 4D Phase 80"/>
    <s v="Active"/>
    <s v="PMH PET BOOST Study"/>
    <m/>
    <s v="Structure"/>
    <s v="aker"/>
    <s v="Reviewed"/>
    <s v="TMV"/>
    <s v="99VMS_STRUCTCODE"/>
    <m/>
    <n v="3"/>
    <n v="0"/>
    <n v="-16777216"/>
    <s v="Missing"/>
    <s v="Missing"/>
  </r>
  <r>
    <x v="157"/>
    <x v="494"/>
    <x v="5"/>
    <x v="11"/>
    <x v="75"/>
    <s v="PMH PET BOOST"/>
    <s v=".Lung"/>
    <x v="1"/>
    <s v="PET BOOST.xml"/>
    <s v="GTV 4D Phase 90"/>
    <s v="Active"/>
    <s v="PMH PET BOOST Study"/>
    <m/>
    <s v="Structure"/>
    <s v="aker"/>
    <s v="Reviewed"/>
    <s v="TMV"/>
    <s v="99VMS_STRUCTCODE"/>
    <m/>
    <n v="3"/>
    <n v="0"/>
    <n v="-16777216"/>
    <s v="Missing"/>
    <s v="Missing"/>
  </r>
  <r>
    <x v="157"/>
    <x v="495"/>
    <x v="5"/>
    <x v="11"/>
    <x v="75"/>
    <s v="PMH PET BOOST"/>
    <s v=".Lung"/>
    <x v="1"/>
    <s v="PET BOOST.xml"/>
    <s v="GTV Average Intensity"/>
    <s v="Active"/>
    <s v="PMH PET BOOST Study"/>
    <m/>
    <s v="Structure"/>
    <s v="aker"/>
    <s v="Reviewed"/>
    <s v="TMV"/>
    <s v="99VMS_STRUCTCODE"/>
    <m/>
    <n v="3"/>
    <n v="0"/>
    <n v="-16777216"/>
    <s v="Missing"/>
    <s v="Missing"/>
  </r>
  <r>
    <x v="157"/>
    <x v="496"/>
    <x v="5"/>
    <x v="11"/>
    <x v="75"/>
    <s v="PMH PET BOOST"/>
    <s v=".Lung"/>
    <x v="1"/>
    <s v="PET BOOST.xml"/>
    <s v="GTV Maximum Intensity"/>
    <s v="Active"/>
    <s v="PMH PET BOOST Study"/>
    <m/>
    <s v="Structure"/>
    <s v="aker"/>
    <s v="Reviewed"/>
    <s v="TMV"/>
    <s v="99VMS_STRUCTCODE"/>
    <m/>
    <n v="3"/>
    <n v="0"/>
    <n v="-16777216"/>
    <s v="Missing"/>
    <s v="Missing"/>
  </r>
  <r>
    <x v="157"/>
    <x v="485"/>
    <x v="5"/>
    <x v="11"/>
    <x v="75"/>
    <s v="4D GTV"/>
    <s v=".All"/>
    <x v="6"/>
    <s v="4DGTV Template.xml"/>
    <s v="GTV 4D Phase 0"/>
    <s v="Active"/>
    <s v="4D GTV Target Structures"/>
    <m/>
    <s v="Structure"/>
    <s v="gsal"/>
    <s v="Reviewed"/>
    <s v="TMV"/>
    <s v="99VMS_STRUCTCODE"/>
    <m/>
    <n v="3"/>
    <n v="0"/>
    <n v="-16777216"/>
    <s v="Missing"/>
    <s v="Missing"/>
  </r>
  <r>
    <x v="157"/>
    <x v="486"/>
    <x v="5"/>
    <x v="11"/>
    <x v="75"/>
    <s v="4D GTV"/>
    <s v=".All"/>
    <x v="6"/>
    <s v="4DGTV Template.xml"/>
    <s v="GTV 4D Phase 10"/>
    <s v="Active"/>
    <s v="4D GTV Target Structures"/>
    <m/>
    <s v="Structure"/>
    <s v="gsal"/>
    <s v="Reviewed"/>
    <s v="TMV"/>
    <s v="99VMS_STRUCTCODE"/>
    <m/>
    <n v="3"/>
    <n v="0"/>
    <n v="-16777216"/>
    <s v="Missing"/>
    <s v="Missing"/>
  </r>
  <r>
    <x v="157"/>
    <x v="487"/>
    <x v="5"/>
    <x v="11"/>
    <x v="75"/>
    <s v="4D GTV"/>
    <s v=".All"/>
    <x v="6"/>
    <s v="4DGTV Template.xml"/>
    <s v="GTV 4D Phase 20"/>
    <s v="Active"/>
    <s v="4D GTV Target Structures"/>
    <m/>
    <s v="Structure"/>
    <s v="gsal"/>
    <s v="Reviewed"/>
    <s v="TMV"/>
    <s v="99VMS_STRUCTCODE"/>
    <m/>
    <n v="3"/>
    <n v="0"/>
    <n v="-16777216"/>
    <s v="Missing"/>
    <s v="Missing"/>
  </r>
  <r>
    <x v="157"/>
    <x v="488"/>
    <x v="5"/>
    <x v="11"/>
    <x v="75"/>
    <s v="4D GTV"/>
    <s v=".All"/>
    <x v="6"/>
    <s v="4DGTV Template.xml"/>
    <s v="GTV 4D Phase 30"/>
    <s v="Active"/>
    <s v="4D GTV Target Structures"/>
    <m/>
    <s v="Structure"/>
    <s v="gsal"/>
    <s v="Reviewed"/>
    <s v="TMV"/>
    <s v="99VMS_STRUCTCODE"/>
    <m/>
    <n v="3"/>
    <n v="0"/>
    <n v="-16777216"/>
    <s v="Missing"/>
    <s v="Missing"/>
  </r>
  <r>
    <x v="157"/>
    <x v="489"/>
    <x v="5"/>
    <x v="11"/>
    <x v="75"/>
    <s v="4D GTV"/>
    <s v=".All"/>
    <x v="6"/>
    <s v="4DGTV Template.xml"/>
    <s v="GTV 4D Phase 40"/>
    <s v="Active"/>
    <s v="4D GTV Target Structures"/>
    <m/>
    <s v="Structure"/>
    <s v="gsal"/>
    <s v="Reviewed"/>
    <s v="TMV"/>
    <s v="99VMS_STRUCTCODE"/>
    <m/>
    <n v="3"/>
    <n v="0"/>
    <n v="-16777216"/>
    <s v="Missing"/>
    <s v="Missing"/>
  </r>
  <r>
    <x v="157"/>
    <x v="490"/>
    <x v="5"/>
    <x v="11"/>
    <x v="75"/>
    <s v="4D GTV"/>
    <s v=".All"/>
    <x v="6"/>
    <s v="4DGTV Template.xml"/>
    <s v="GTV 4D Phase 50"/>
    <s v="Active"/>
    <s v="4D GTV Target Structures"/>
    <m/>
    <s v="Structure"/>
    <s v="gsal"/>
    <s v="Reviewed"/>
    <s v="TMV"/>
    <s v="99VMS_STRUCTCODE"/>
    <m/>
    <n v="3"/>
    <n v="0"/>
    <n v="-16777216"/>
    <s v="Missing"/>
    <s v="Missing"/>
  </r>
  <r>
    <x v="157"/>
    <x v="491"/>
    <x v="5"/>
    <x v="11"/>
    <x v="75"/>
    <s v="4D GTV"/>
    <s v=".All"/>
    <x v="6"/>
    <s v="4DGTV Template.xml"/>
    <s v="GTV 4D Phase 60"/>
    <s v="Active"/>
    <s v="4D GTV Target Structures"/>
    <m/>
    <s v="Structure"/>
    <s v="gsal"/>
    <s v="Reviewed"/>
    <s v="TMV"/>
    <s v="99VMS_STRUCTCODE"/>
    <m/>
    <n v="3"/>
    <n v="0"/>
    <n v="-16777216"/>
    <s v="Missing"/>
    <s v="Missing"/>
  </r>
  <r>
    <x v="157"/>
    <x v="492"/>
    <x v="5"/>
    <x v="11"/>
    <x v="75"/>
    <s v="4D GTV"/>
    <s v=".All"/>
    <x v="6"/>
    <s v="4DGTV Template.xml"/>
    <s v="GTV 4D Phase 70"/>
    <s v="Active"/>
    <s v="4D GTV Target Structures"/>
    <m/>
    <s v="Structure"/>
    <s v="gsal"/>
    <s v="Reviewed"/>
    <s v="TMV"/>
    <s v="99VMS_STRUCTCODE"/>
    <m/>
    <n v="3"/>
    <n v="0"/>
    <n v="-16777216"/>
    <s v="Missing"/>
    <s v="Missing"/>
  </r>
  <r>
    <x v="157"/>
    <x v="493"/>
    <x v="5"/>
    <x v="11"/>
    <x v="75"/>
    <s v="4D GTV"/>
    <s v=".All"/>
    <x v="6"/>
    <s v="4DGTV Template.xml"/>
    <s v="GTV 4D Phase 80"/>
    <s v="Active"/>
    <s v="4D GTV Target Structures"/>
    <m/>
    <s v="Structure"/>
    <s v="gsal"/>
    <s v="Reviewed"/>
    <s v="TMV"/>
    <s v="99VMS_STRUCTCODE"/>
    <m/>
    <n v="3"/>
    <n v="0"/>
    <n v="-16777216"/>
    <s v="Missing"/>
    <s v="Missing"/>
  </r>
  <r>
    <x v="157"/>
    <x v="494"/>
    <x v="5"/>
    <x v="11"/>
    <x v="75"/>
    <s v="4D GTV"/>
    <s v=".All"/>
    <x v="6"/>
    <s v="4DGTV Template.xml"/>
    <s v="GTV 4D Phase 90"/>
    <s v="Active"/>
    <s v="4D GTV Target Structures"/>
    <m/>
    <s v="Structure"/>
    <s v="gsal"/>
    <s v="Reviewed"/>
    <s v="TMV"/>
    <s v="99VMS_STRUCTCODE"/>
    <m/>
    <n v="3"/>
    <n v="0"/>
    <n v="-16777216"/>
    <s v="Missing"/>
    <s v="Missing"/>
  </r>
  <r>
    <x v="157"/>
    <x v="495"/>
    <x v="5"/>
    <x v="11"/>
    <x v="75"/>
    <s v="4D GTV"/>
    <s v=".All"/>
    <x v="6"/>
    <s v="4DGTV Template.xml"/>
    <s v="GTV Average Intensity"/>
    <s v="Active"/>
    <s v="4D GTV Target Structures"/>
    <m/>
    <s v="Structure"/>
    <s v="gsal"/>
    <s v="Reviewed"/>
    <s v="TMV"/>
    <s v="99VMS_STRUCTCODE"/>
    <m/>
    <n v="3"/>
    <n v="0"/>
    <n v="-16777216"/>
    <s v="Missing"/>
    <s v="Missing"/>
  </r>
  <r>
    <x v="157"/>
    <x v="497"/>
    <x v="5"/>
    <x v="11"/>
    <x v="75"/>
    <s v="LUNG - LUSTRE"/>
    <s v=".Lung"/>
    <x v="2"/>
    <s v="LUNG - LUSTRE.xml"/>
    <s v="GTV_0"/>
    <s v="Active"/>
    <s v="Strucutres for LUSTRE - OCOG protocol for LUNG SABR (48Gy/4, 60Gy/8) and Non-SABR (60Gy/15)"/>
    <m/>
    <s v="Structure"/>
    <s v="cjos"/>
    <s v="Reviewed"/>
    <s v="TMV"/>
    <s v="99VMS_STRUCTCODE"/>
    <m/>
    <n v="3"/>
    <n v="0"/>
    <n v="-16777216"/>
    <s v="Missing"/>
    <s v="Missing"/>
  </r>
  <r>
    <x v="157"/>
    <x v="498"/>
    <x v="5"/>
    <x v="11"/>
    <x v="75"/>
    <s v="LUNG - LUSTRE"/>
    <s v=".Lung"/>
    <x v="2"/>
    <s v="LUNG - LUSTRE.xml"/>
    <s v="GTV_10"/>
    <s v="Active"/>
    <s v="Strucutres for LUSTRE - OCOG protocol for LUNG SABR (48Gy/4, 60Gy/8) and Non-SABR (60Gy/15)"/>
    <m/>
    <s v="Structure"/>
    <s v="cjos"/>
    <s v="Reviewed"/>
    <s v="TMV"/>
    <s v="99VMS_STRUCTCODE"/>
    <m/>
    <n v="3"/>
    <n v="0"/>
    <n v="-16777216"/>
    <s v="Missing"/>
    <s v="Missing"/>
  </r>
  <r>
    <x v="157"/>
    <x v="499"/>
    <x v="5"/>
    <x v="11"/>
    <x v="75"/>
    <s v="LUNG - LUSTRE"/>
    <s v=".Lung"/>
    <x v="2"/>
    <s v="LUNG - LUSTRE.xml"/>
    <s v="GTV_20"/>
    <s v="Active"/>
    <s v="Strucutres for LUSTRE - OCOG protocol for LUNG SABR (48Gy/4, 60Gy/8) and Non-SABR (60Gy/15)"/>
    <m/>
    <s v="Structure"/>
    <s v="cjos"/>
    <s v="Reviewed"/>
    <s v="TMV"/>
    <s v="99VMS_STRUCTCODE"/>
    <m/>
    <n v="3"/>
    <n v="0"/>
    <n v="-16777216"/>
    <s v="Missing"/>
    <s v="Missing"/>
  </r>
  <r>
    <x v="157"/>
    <x v="500"/>
    <x v="5"/>
    <x v="11"/>
    <x v="75"/>
    <s v="LUNG - LUSTRE"/>
    <s v=".Lung"/>
    <x v="2"/>
    <s v="LUNG - LUSTRE.xml"/>
    <s v="GTV_30"/>
    <s v="Active"/>
    <s v="Strucutres for LUSTRE - OCOG protocol for LUNG SABR (48Gy/4, 60Gy/8) and Non-SABR (60Gy/15)"/>
    <m/>
    <s v="Structure"/>
    <s v="cjos"/>
    <s v="Reviewed"/>
    <s v="TMV"/>
    <s v="99VMS_STRUCTCODE"/>
    <m/>
    <n v="3"/>
    <n v="0"/>
    <n v="-16777216"/>
    <s v="Missing"/>
    <s v="Missing"/>
  </r>
  <r>
    <x v="157"/>
    <x v="501"/>
    <x v="5"/>
    <x v="11"/>
    <x v="75"/>
    <s v="LUNG - LUSTRE"/>
    <s v=".Lung"/>
    <x v="2"/>
    <s v="LUNG - LUSTRE.xml"/>
    <s v="GTV_40"/>
    <s v="Active"/>
    <s v="Strucutres for LUSTRE - OCOG protocol for LUNG SABR (48Gy/4, 60Gy/8) and Non-SABR (60Gy/15)"/>
    <m/>
    <s v="Structure"/>
    <s v="cjos"/>
    <s v="Reviewed"/>
    <s v="TMV"/>
    <s v="99VMS_STRUCTCODE"/>
    <m/>
    <n v="3"/>
    <n v="0"/>
    <n v="-16777216"/>
    <s v="Missing"/>
    <s v="Missing"/>
  </r>
  <r>
    <x v="157"/>
    <x v="502"/>
    <x v="5"/>
    <x v="11"/>
    <x v="75"/>
    <s v="LUNG - LUSTRE"/>
    <s v=".Lung"/>
    <x v="2"/>
    <s v="LUNG - LUSTRE.xml"/>
    <s v="GTV_50"/>
    <s v="Active"/>
    <s v="Strucutres for LUSTRE - OCOG protocol for LUNG SABR (48Gy/4, 60Gy/8) and Non-SABR (60Gy/15)"/>
    <m/>
    <s v="Structure"/>
    <s v="cjos"/>
    <s v="Reviewed"/>
    <s v="TMV"/>
    <s v="99VMS_STRUCTCODE"/>
    <m/>
    <n v="3"/>
    <n v="0"/>
    <n v="-16777216"/>
    <s v="Missing"/>
    <s v="Missing"/>
  </r>
  <r>
    <x v="157"/>
    <x v="503"/>
    <x v="5"/>
    <x v="11"/>
    <x v="75"/>
    <s v="LUNG - LUSTRE"/>
    <s v=".Lung"/>
    <x v="2"/>
    <s v="LUNG - LUSTRE.xml"/>
    <s v="GTV_60"/>
    <s v="Active"/>
    <s v="Strucutres for LUSTRE - OCOG protocol for LUNG SABR (48Gy/4, 60Gy/8) and Non-SABR (60Gy/15)"/>
    <m/>
    <s v="Structure"/>
    <s v="cjos"/>
    <s v="Reviewed"/>
    <s v="TMV"/>
    <s v="99VMS_STRUCTCODE"/>
    <m/>
    <n v="3"/>
    <n v="0"/>
    <n v="-16777216"/>
    <s v="Missing"/>
    <s v="Missing"/>
  </r>
  <r>
    <x v="157"/>
    <x v="504"/>
    <x v="5"/>
    <x v="11"/>
    <x v="75"/>
    <s v="LUNG - LUSTRE"/>
    <s v=".Lung"/>
    <x v="2"/>
    <s v="LUNG - LUSTRE.xml"/>
    <s v="GTV_70"/>
    <s v="Active"/>
    <s v="Strucutres for LUSTRE - OCOG protocol for LUNG SABR (48Gy/4, 60Gy/8) and Non-SABR (60Gy/15)"/>
    <m/>
    <s v="Structure"/>
    <s v="cjos"/>
    <s v="Reviewed"/>
    <s v="TMV"/>
    <s v="99VMS_STRUCTCODE"/>
    <m/>
    <n v="3"/>
    <n v="0"/>
    <n v="-16777216"/>
    <s v="Missing"/>
    <s v="Missing"/>
  </r>
  <r>
    <x v="157"/>
    <x v="505"/>
    <x v="5"/>
    <x v="11"/>
    <x v="75"/>
    <s v="LUNG - LUSTRE"/>
    <s v=".Lung"/>
    <x v="2"/>
    <s v="LUNG - LUSTRE.xml"/>
    <s v="GTV_80"/>
    <s v="Active"/>
    <s v="Strucutres for LUSTRE - OCOG protocol for LUNG SABR (48Gy/4, 60Gy/8) and Non-SABR (60Gy/15)"/>
    <m/>
    <s v="Structure"/>
    <s v="cjos"/>
    <s v="Reviewed"/>
    <s v="TMV"/>
    <s v="99VMS_STRUCTCODE"/>
    <m/>
    <n v="3"/>
    <n v="0"/>
    <n v="-16777216"/>
    <s v="Missing"/>
    <s v="Missing"/>
  </r>
  <r>
    <x v="157"/>
    <x v="506"/>
    <x v="5"/>
    <x v="11"/>
    <x v="75"/>
    <s v="LUNG - LUSTRE"/>
    <s v=".Lung"/>
    <x v="2"/>
    <s v="LUNG - LUSTRE.xml"/>
    <s v="GTV_90"/>
    <s v="Active"/>
    <s v="Strucutres for LUSTRE - OCOG protocol for LUNG SABR (48Gy/4, 60Gy/8) and Non-SABR (60Gy/15)"/>
    <m/>
    <s v="Structure"/>
    <s v="cjos"/>
    <s v="Reviewed"/>
    <s v="TMV"/>
    <s v="99VMS_STRUCTCODE"/>
    <m/>
    <n v="3"/>
    <n v="0"/>
    <n v="-16777216"/>
    <s v="Missing"/>
    <s v="Missing"/>
  </r>
  <r>
    <x v="157"/>
    <x v="496"/>
    <x v="5"/>
    <x v="11"/>
    <x v="75"/>
    <s v="4D GTV"/>
    <m/>
    <x v="8"/>
    <m/>
    <s v="GTV Maximum Intensity"/>
    <m/>
    <s v="4D GTV Target Structures"/>
    <m/>
    <s v="Structure"/>
    <m/>
    <m/>
    <s v="TMV"/>
    <s v="99VMS_STRUCTCODE"/>
    <m/>
    <n v="3"/>
    <n v="0"/>
    <n v="-16777216"/>
    <s v="Missing"/>
    <s v="Missing"/>
  </r>
  <r>
    <x v="158"/>
    <x v="507"/>
    <x v="0"/>
    <x v="0"/>
    <x v="158"/>
    <s v="H&amp;N Anatomy"/>
    <s v=".Head and Neck"/>
    <x v="7"/>
    <s v="HN_Nodes.xml"/>
    <s v="Tongue"/>
    <s v="Active"/>
    <s v="Organs of the head and neck"/>
    <m/>
    <s v="Structure"/>
    <s v="gsal"/>
    <s v="Reviewed"/>
    <n v="54640"/>
    <s v="FMA"/>
    <m/>
    <n v="3"/>
    <n v="0"/>
    <n v="-16777216"/>
    <s v="Missing"/>
    <s v="Missing"/>
  </r>
  <r>
    <x v="159"/>
    <x v="508"/>
    <x v="0"/>
    <x v="0"/>
    <x v="159"/>
    <s v="Chest Anatomy"/>
    <s v=".Lung"/>
    <x v="0"/>
    <s v="Chest.xml"/>
    <s v="Trachea"/>
    <s v="Active"/>
    <s v="Organs of the chest"/>
    <m/>
    <s v="Structure"/>
    <s v="gsal"/>
    <s v="Reviewed"/>
    <n v="7394"/>
    <s v="FMA"/>
    <m/>
    <n v="3"/>
    <n v="0"/>
    <n v="-16777216"/>
    <s v="Missing"/>
    <s v="Missing"/>
  </r>
  <r>
    <x v="159"/>
    <x v="508"/>
    <x v="0"/>
    <x v="0"/>
    <x v="159"/>
    <s v="Lung SBRT"/>
    <s v=".Lung"/>
    <x v="1"/>
    <s v="Lung SBRT.xml"/>
    <s v="Trachea"/>
    <s v="Active"/>
    <s v="Lung SBRT all prescriptions"/>
    <m/>
    <s v="Structure"/>
    <s v="gsal"/>
    <s v="Reviewed"/>
    <n v="7394"/>
    <s v="FMA"/>
    <m/>
    <n v="3"/>
    <n v="0"/>
    <n v="-16777216"/>
    <s v="Missing"/>
    <s v="Missing"/>
  </r>
  <r>
    <x v="159"/>
    <x v="508"/>
    <x v="0"/>
    <x v="0"/>
    <x v="159"/>
    <s v="Lung VMAT"/>
    <s v=".Lung"/>
    <x v="1"/>
    <s v="Lung VMAT.xml"/>
    <s v="Trachea"/>
    <s v="Active"/>
    <s v="Lung VMAT non-SABR"/>
    <m/>
    <s v="Structure"/>
    <s v="gsal"/>
    <s v="Reviewed"/>
    <n v="7394"/>
    <s v="FMA"/>
    <m/>
    <n v="3"/>
    <n v="0"/>
    <n v="-16777216"/>
    <s v="Missing"/>
    <s v="Missing"/>
  </r>
  <r>
    <x v="159"/>
    <x v="508"/>
    <x v="0"/>
    <x v="0"/>
    <x v="159"/>
    <s v="PMH PET BOOST"/>
    <s v=".Lung"/>
    <x v="1"/>
    <s v="PET BOOST.xml"/>
    <s v="Trachea"/>
    <s v="Active"/>
    <s v="PMH PET BOOST Study"/>
    <m/>
    <s v="Structure"/>
    <s v="aker"/>
    <s v="Reviewed"/>
    <n v="7394"/>
    <s v="FMA"/>
    <m/>
    <n v="3"/>
    <n v="0"/>
    <n v="-16777216"/>
    <s v="Missing"/>
    <s v="Missing"/>
  </r>
  <r>
    <x v="159"/>
    <x v="508"/>
    <x v="0"/>
    <x v="0"/>
    <x v="159"/>
    <s v="LUNG - LUSTRE"/>
    <s v=".Lung"/>
    <x v="2"/>
    <s v="LUNG - LUSTRE.xml"/>
    <s v="TRACHEA"/>
    <s v="Active"/>
    <s v="Strucutres for LUSTRE - OCOG protocol for LUNG SABR (48Gy/4, 60Gy/8) and Non-SABR (60Gy/15)"/>
    <m/>
    <s v="Structure"/>
    <s v="cjos"/>
    <s v="Reviewed"/>
    <n v="7394"/>
    <s v="FMA"/>
    <m/>
    <n v="3"/>
    <n v="0"/>
    <n v="-16777216"/>
    <s v="Missing"/>
    <s v="Missing"/>
  </r>
  <r>
    <x v="160"/>
    <x v="509"/>
    <x v="0"/>
    <x v="0"/>
    <x v="160"/>
    <s v="Pelvis Male"/>
    <s v=".All"/>
    <x v="0"/>
    <s v="Pelvis_Female.xml"/>
    <s v="Urethra"/>
    <s v="Active"/>
    <s v="Organs of the Male Pelvis"/>
    <m/>
    <s v="Structure"/>
    <s v="gsal"/>
    <s v="Reviewed"/>
    <n v="19667"/>
    <s v="FMA"/>
    <m/>
    <n v="3"/>
    <n v="0"/>
    <n v="-16777216"/>
    <s v="Missing"/>
    <s v="Missing"/>
  </r>
  <r>
    <x v="161"/>
    <x v="510"/>
    <x v="0"/>
    <x v="0"/>
    <x v="161"/>
    <s v="Pelvis Female"/>
    <s v=".All"/>
    <x v="0"/>
    <s v="Pelvis_Female.xml"/>
    <s v="Uterus"/>
    <s v="Active"/>
    <s v="Organs of the Female Pelvis"/>
    <m/>
    <s v="Structure"/>
    <s v="gsal"/>
    <s v="Reviewed"/>
    <n v="17558"/>
    <s v="FMA"/>
    <m/>
    <n v="3"/>
    <n v="0"/>
    <n v="-16777216"/>
    <s v="Missing"/>
    <s v="Missing"/>
  </r>
  <r>
    <x v="162"/>
    <x v="105"/>
    <x v="0"/>
    <x v="0"/>
    <x v="162"/>
    <s v="Pelvis Female"/>
    <s v=".All"/>
    <x v="0"/>
    <s v="Pelvis_Female.xml"/>
    <s v="Vagina"/>
    <s v="Active"/>
    <s v="Organs of the Female Pelvis"/>
    <m/>
    <s v="Structure"/>
    <s v="gsal"/>
    <s v="Reviewed"/>
    <n v="19949"/>
    <s v="FMA"/>
    <m/>
    <n v="3"/>
    <n v="0"/>
    <n v="-16777216"/>
    <s v="Missing"/>
    <s v="Missing"/>
  </r>
  <r>
    <x v="162"/>
    <x v="511"/>
    <x v="0"/>
    <x v="0"/>
    <x v="162"/>
    <s v="Gyne VMAT"/>
    <s v=".Gyn"/>
    <x v="1"/>
    <s v="Gyne_VMAT.xml"/>
    <s v="Vagina Empty"/>
    <s v="Active"/>
    <s v="Gyne VMAT"/>
    <s v="post op uterus/cervix"/>
    <s v="Structure"/>
    <s v="gsal"/>
    <s v="Reviewed"/>
    <n v="19949"/>
    <s v="FMA"/>
    <m/>
    <n v="3"/>
    <n v="0"/>
    <n v="-16777216"/>
    <s v="Missing"/>
    <s v="Missing"/>
  </r>
  <r>
    <x v="162"/>
    <x v="512"/>
    <x v="0"/>
    <x v="0"/>
    <x v="162"/>
    <s v="Gyne VMAT"/>
    <s v=".Gyn"/>
    <x v="1"/>
    <s v="Gyne_VMAT.xml"/>
    <s v="Vagina Full"/>
    <s v="Active"/>
    <s v="Gyne VMAT"/>
    <s v="post op uterus/cervix"/>
    <s v="Structure"/>
    <s v="gsal"/>
    <s v="Reviewed"/>
    <n v="19949"/>
    <s v="FMA"/>
    <m/>
    <n v="3"/>
    <n v="0"/>
    <n v="-16777216"/>
    <s v="Missing"/>
    <s v="Missing"/>
  </r>
  <r>
    <x v="163"/>
    <x v="513"/>
    <x v="1"/>
    <x v="1"/>
    <x v="163"/>
    <s v="HDR BREAST"/>
    <s v=".Breast"/>
    <x v="5"/>
    <s v="HDR_BREAST.xml"/>
    <s v="Scar Wire"/>
    <s v="Active"/>
    <s v="For breast brachytherapy implant."/>
    <m/>
    <s v="Structure"/>
    <s v="xmei"/>
    <s v="Reviewed"/>
    <n v="5453"/>
    <s v="RADLEX"/>
    <m/>
    <n v="3"/>
    <n v="0"/>
    <n v="-16777216"/>
    <n v="1800"/>
    <n v="29768"/>
  </r>
  <r>
    <x v="163"/>
    <x v="513"/>
    <x v="1"/>
    <x v="1"/>
    <x v="163"/>
    <s v="HDR Head Surface Mould"/>
    <s v=".Skin"/>
    <x v="5"/>
    <s v="HDR_Head_Surface_Mould.xml"/>
    <s v="Scar Wire"/>
    <s v="Active"/>
    <s v="For brachytherapy surface moulds on the head"/>
    <m/>
    <s v="Structure"/>
    <s v="gsal"/>
    <s v="Reviewed"/>
    <n v="5453"/>
    <s v="RADLEX"/>
    <m/>
    <n v="3"/>
    <n v="0"/>
    <n v="-16777216"/>
    <n v="1800"/>
    <n v="29768"/>
  </r>
  <r>
    <x v="163"/>
    <x v="513"/>
    <x v="1"/>
    <x v="1"/>
    <x v="163"/>
    <s v="Breast"/>
    <s v=".Breast"/>
    <x v="1"/>
    <s v="BreastTemplate.xml"/>
    <s v="Scar Wire"/>
    <s v="Active"/>
    <s v="Breast"/>
    <m/>
    <s v="Structure"/>
    <s v="gsal"/>
    <s v="Reviewed"/>
    <n v="5453"/>
    <s v="RADLEX"/>
    <m/>
    <n v="3"/>
    <n v="0"/>
    <n v="-16777216"/>
    <n v="1800"/>
    <n v="29768"/>
  </r>
  <r>
    <x v="163"/>
    <x v="514"/>
    <x v="1"/>
    <x v="1"/>
    <x v="163"/>
    <s v="Artifact"/>
    <s v=".All"/>
    <x v="3"/>
    <s v="Artifact Template.xml"/>
    <s v="Wire on skin surface for contrast"/>
    <s v="Active"/>
    <s v="Pacemaker or other Implantable Device."/>
    <m/>
    <s v="Structure"/>
    <s v="gsal"/>
    <s v="Reviewed"/>
    <n v="5453"/>
    <s v="RADLEX"/>
    <m/>
    <n v="3"/>
    <n v="0"/>
    <n v="-16777216"/>
    <n v="1800"/>
    <n v="29768"/>
  </r>
  <r>
    <x v="164"/>
    <x v="515"/>
    <x v="0"/>
    <x v="0"/>
    <x v="164"/>
    <s v="Breast"/>
    <s v=".Breast"/>
    <x v="1"/>
    <s v="BreastTemplate.xml"/>
    <s v="Subclavian artery"/>
    <s v="Active"/>
    <s v="Breast"/>
    <m/>
    <s v="Structure"/>
    <s v="gsal"/>
    <s v="Reviewed"/>
    <n v="3951"/>
    <s v="FMA"/>
    <m/>
    <n v="3"/>
    <n v="0"/>
    <n v="-16777216"/>
    <s v="Missing"/>
    <s v="Missing"/>
  </r>
  <r>
    <x v="165"/>
    <x v="516"/>
    <x v="2"/>
    <x v="3"/>
    <x v="25"/>
    <s v="H&amp;N 60/30"/>
    <s v=".Head and Neck"/>
    <x v="1"/>
    <s v="HN_60in30.xml"/>
    <s v="Brain Stem and Optic Nerves PRV"/>
    <s v="Active"/>
    <s v="Head and Neck VMAT 60 Gy in 30 Fractions"/>
    <m/>
    <s v="Structure"/>
    <s v="gsal"/>
    <s v="Reviewed"/>
    <s v="PRV"/>
    <s v="99VMS_STRUCTCODE"/>
    <m/>
    <n v="3"/>
    <n v="0"/>
    <n v="-16777216"/>
    <s v="Missing"/>
    <s v="Missing"/>
  </r>
  <r>
    <x v="165"/>
    <x v="517"/>
    <x v="2"/>
    <x v="3"/>
    <x v="25"/>
    <s v="H&amp;N 66/33"/>
    <s v=".Head and Neck"/>
    <x v="1"/>
    <s v="HN_66in33.xml"/>
    <s v="Brain Stem and Optic Nerves PRV"/>
    <s v="Active"/>
    <s v="Head and Neck VMAT 66 Gy in 33 Fractions"/>
    <m/>
    <s v="Structure"/>
    <s v="gsal"/>
    <s v="Reviewed"/>
    <s v="PRV"/>
    <s v="99VMS_STRUCTCODE"/>
    <m/>
    <n v="3"/>
    <n v="0"/>
    <n v="-16777216"/>
    <s v="Missing"/>
    <s v="Missing"/>
  </r>
  <r>
    <x v="165"/>
    <x v="517"/>
    <x v="2"/>
    <x v="3"/>
    <x v="25"/>
    <s v="H&amp;N 70/35"/>
    <s v=".Head and Neck"/>
    <x v="1"/>
    <s v="HN_70in35.xml"/>
    <s v="Brain Stem and Optic Nerves PRV"/>
    <s v="Active"/>
    <s v="Head and Neck VMAT 70 Gy in 35 Fractions"/>
    <m/>
    <s v="Structure"/>
    <s v="gsal"/>
    <s v="Reviewed"/>
    <s v="PRV"/>
    <s v="99VMS_STRUCTCODE"/>
    <m/>
    <n v="3"/>
    <n v="0"/>
    <n v="-16777216"/>
    <s v="Missing"/>
    <s v="Missing"/>
  </r>
  <r>
    <x v="165"/>
    <x v="517"/>
    <x v="2"/>
    <x v="3"/>
    <x v="25"/>
    <s v="H&amp;N VMAT"/>
    <s v=".Head and Neck"/>
    <x v="1"/>
    <s v="HN_VMAT.xml"/>
    <s v="Brain Stem and Optic Nerves PRV"/>
    <s v="Active"/>
    <s v="Head and Neck VMAT Unspecified Dose"/>
    <m/>
    <s v="Structure"/>
    <s v="gsal"/>
    <s v="Reviewed"/>
    <s v="PRV"/>
    <s v="99VMS_STRUCTCODE"/>
    <m/>
    <n v="3"/>
    <n v="0"/>
    <n v="-16777216"/>
    <s v="Missing"/>
    <s v="Missing"/>
  </r>
  <r>
    <x v="166"/>
    <x v="518"/>
    <x v="0"/>
    <x v="0"/>
    <x v="165"/>
    <s v="Chest Anatomy"/>
    <s v=".Lung"/>
    <x v="0"/>
    <s v="Chest.xml"/>
    <s v="Left Brachial Plexus"/>
    <s v="Active"/>
    <s v="Organs of the chest"/>
    <m/>
    <s v="Structure"/>
    <s v="gsal"/>
    <s v="Reviewed"/>
    <n v="45245"/>
    <s v="FMA"/>
    <m/>
    <n v="3"/>
    <n v="0"/>
    <n v="-16777216"/>
    <s v="Missing"/>
    <s v="Missing"/>
  </r>
  <r>
    <x v="166"/>
    <x v="518"/>
    <x v="0"/>
    <x v="0"/>
    <x v="165"/>
    <s v="Lung SBRT"/>
    <s v=".Lung"/>
    <x v="1"/>
    <s v="Lung SBRT.xml"/>
    <s v="Left Brachial Plexus"/>
    <s v="Active"/>
    <s v="Lung SBRT all prescriptions"/>
    <m/>
    <s v="Structure"/>
    <s v="gsal"/>
    <s v="Reviewed"/>
    <n v="45245"/>
    <s v="FMA"/>
    <m/>
    <n v="3"/>
    <n v="0"/>
    <n v="-16777216"/>
    <s v="Missing"/>
    <s v="Missing"/>
  </r>
  <r>
    <x v="166"/>
    <x v="518"/>
    <x v="0"/>
    <x v="0"/>
    <x v="165"/>
    <s v="Lung VMAT"/>
    <s v=".Lung"/>
    <x v="1"/>
    <s v="Lung VMAT.xml"/>
    <s v="Left Brachial Plexus"/>
    <s v="Active"/>
    <s v="Lung VMAT non-SABR"/>
    <m/>
    <s v="Structure"/>
    <s v="gsal"/>
    <s v="Reviewed"/>
    <n v="45245"/>
    <s v="FMA"/>
    <m/>
    <n v="3"/>
    <n v="0"/>
    <n v="-16777216"/>
    <s v="Missing"/>
    <s v="Missing"/>
  </r>
  <r>
    <x v="166"/>
    <x v="519"/>
    <x v="0"/>
    <x v="0"/>
    <x v="165"/>
    <s v="PMH PET BOOST"/>
    <s v=".Lung"/>
    <x v="1"/>
    <s v="PET BOOST.xml"/>
    <s v="Left Brachial Plexus"/>
    <s v="Active"/>
    <s v="PMH PET BOOST Study"/>
    <m/>
    <s v="Structure"/>
    <s v="aker"/>
    <s v="Reviewed"/>
    <n v="45245"/>
    <s v="FMA"/>
    <m/>
    <n v="3"/>
    <n v="0"/>
    <n v="-16777216"/>
    <s v="Missing"/>
    <s v="Missing"/>
  </r>
  <r>
    <x v="166"/>
    <x v="520"/>
    <x v="0"/>
    <x v="0"/>
    <x v="165"/>
    <s v="LUNG - LUSTRE"/>
    <s v=".Lung"/>
    <x v="2"/>
    <s v="LUNG - LUSTRE.xml"/>
    <s v="LPLEXUS"/>
    <s v="Active"/>
    <s v="Strucutres for LUSTRE - OCOG protocol for LUNG SABR (48Gy/4, 60Gy/8) and Non-SABR (60Gy/15)"/>
    <m/>
    <s v="Structure"/>
    <s v="cjos"/>
    <s v="Reviewed"/>
    <n v="45245"/>
    <s v="FMA"/>
    <m/>
    <n v="3"/>
    <n v="0"/>
    <n v="-16777216"/>
    <s v="Missing"/>
    <s v="Missing"/>
  </r>
  <r>
    <x v="167"/>
    <x v="521"/>
    <x v="0"/>
    <x v="0"/>
    <x v="166"/>
    <s v="Chest Anatomy"/>
    <s v=".Lung"/>
    <x v="0"/>
    <s v="Chest.xml"/>
    <s v="Right Brachial Plexus"/>
    <s v="Active"/>
    <s v="Organs of the chest"/>
    <m/>
    <s v="Structure"/>
    <s v="gsal"/>
    <s v="Reviewed"/>
    <n v="45244"/>
    <s v="FMA"/>
    <m/>
    <n v="3"/>
    <n v="0"/>
    <n v="-16777216"/>
    <s v="Missing"/>
    <s v="Missing"/>
  </r>
  <r>
    <x v="167"/>
    <x v="521"/>
    <x v="0"/>
    <x v="0"/>
    <x v="166"/>
    <s v="Lung SBRT"/>
    <s v=".Lung"/>
    <x v="1"/>
    <s v="Lung SBRT.xml"/>
    <s v="Right Brachial Plexus"/>
    <s v="Active"/>
    <s v="Lung SBRT all prescriptions"/>
    <m/>
    <s v="Structure"/>
    <s v="gsal"/>
    <s v="Reviewed"/>
    <n v="45244"/>
    <s v="FMA"/>
    <m/>
    <n v="3"/>
    <n v="0"/>
    <n v="-16777216"/>
    <s v="Missing"/>
    <s v="Missing"/>
  </r>
  <r>
    <x v="167"/>
    <x v="521"/>
    <x v="0"/>
    <x v="0"/>
    <x v="166"/>
    <s v="Lung VMAT"/>
    <s v=".Lung"/>
    <x v="1"/>
    <s v="Lung VMAT.xml"/>
    <s v="Right Brachial Plexus"/>
    <s v="Active"/>
    <s v="Lung VMAT non-SABR"/>
    <m/>
    <s v="Structure"/>
    <s v="gsal"/>
    <s v="Reviewed"/>
    <n v="45244"/>
    <s v="FMA"/>
    <m/>
    <n v="3"/>
    <n v="0"/>
    <n v="-16777216"/>
    <s v="Missing"/>
    <s v="Missing"/>
  </r>
  <r>
    <x v="167"/>
    <x v="522"/>
    <x v="0"/>
    <x v="0"/>
    <x v="166"/>
    <s v="PMH PET BOOST"/>
    <s v=".Lung"/>
    <x v="1"/>
    <s v="PET BOOST.xml"/>
    <s v="Right Brachial Plexus"/>
    <s v="Active"/>
    <s v="PMH PET BOOST Study"/>
    <m/>
    <s v="Structure"/>
    <s v="aker"/>
    <s v="Reviewed"/>
    <n v="45244"/>
    <s v="FMA"/>
    <m/>
    <n v="3"/>
    <n v="0"/>
    <n v="-16777216"/>
    <s v="Missing"/>
    <s v="Missing"/>
  </r>
  <r>
    <x v="167"/>
    <x v="523"/>
    <x v="0"/>
    <x v="0"/>
    <x v="166"/>
    <s v="LUNG - LUSTRE"/>
    <s v=".Lung"/>
    <x v="2"/>
    <s v="LUNG - LUSTRE.xml"/>
    <s v="RPLEXUS"/>
    <s v="Active"/>
    <s v="Strucutres for LUSTRE - OCOG protocol for LUNG SABR (48Gy/4, 60Gy/8) and Non-SABR (60Gy/15)"/>
    <m/>
    <s v="Structure"/>
    <s v="cjos"/>
    <s v="Reviewed"/>
    <n v="45244"/>
    <s v="FMA"/>
    <m/>
    <n v="3"/>
    <n v="0"/>
    <n v="-16777216"/>
    <s v="Missing"/>
    <s v="Missing"/>
  </r>
  <r>
    <x v="168"/>
    <x v="524"/>
    <x v="2"/>
    <x v="3"/>
    <x v="2"/>
    <s v="Lung SBRT"/>
    <s v=".Lung"/>
    <x v="1"/>
    <s v="Lung SBRT.xml"/>
    <s v="Proximal Bronchial Tree Zone"/>
    <s v="Active"/>
    <s v="Lung SBRT all prescriptions"/>
    <m/>
    <s v="Structure"/>
    <s v="gsal"/>
    <s v="Reviewed"/>
    <s v="Control"/>
    <s v="99VMS_STRUCTCODE"/>
    <m/>
    <n v="3"/>
    <n v="0"/>
    <n v="-16777216"/>
    <s v="Missing"/>
    <s v="Missing"/>
  </r>
  <r>
    <x v="168"/>
    <x v="525"/>
    <x v="2"/>
    <x v="3"/>
    <x v="2"/>
    <s v="SBRT Control"/>
    <s v=".All"/>
    <x v="3"/>
    <s v="SBRT Control Template.xml"/>
    <s v="Proximal Bronchial Tree Zone"/>
    <s v="Active"/>
    <s v="Control Structures for Lung SBRT"/>
    <m/>
    <s v="Structure"/>
    <s v="gsal"/>
    <s v="Reviewed"/>
    <s v="Control"/>
    <s v="99VMS_STRUCTCODE"/>
    <m/>
    <n v="3"/>
    <n v="0"/>
    <n v="-16777216"/>
    <s v="Missing"/>
    <s v="Missing"/>
  </r>
  <r>
    <x v="168"/>
    <x v="526"/>
    <x v="2"/>
    <x v="3"/>
    <x v="2"/>
    <s v="LUNG - LUSTRE"/>
    <s v=".Lung"/>
    <x v="2"/>
    <s v="LUNG - LUSTRE.xml"/>
    <s v="ProxBronchZone"/>
    <s v="Active"/>
    <s v="Strucutres for LUSTRE - OCOG protocol for LUNG SABR (48Gy/4, 60Gy/8) and Non-SABR (60Gy/15)"/>
    <m/>
    <s v="Structure"/>
    <s v="cjos"/>
    <s v="Reviewed"/>
    <s v="Control"/>
    <s v="99VMS_STRUCTCODE"/>
    <m/>
    <n v="3"/>
    <n v="0"/>
    <n v="-16777216"/>
    <s v="Missing"/>
    <s v="Missing"/>
  </r>
  <r>
    <x v="169"/>
    <x v="527"/>
    <x v="0"/>
    <x v="0"/>
    <x v="167"/>
    <s v="HDR BREAST"/>
    <s v=".Breast"/>
    <x v="5"/>
    <s v="HDR_BREAST.xml"/>
    <s v="Chest Wall"/>
    <s v="Active"/>
    <s v="For breast brachytherapy implant."/>
    <m/>
    <s v="Structure"/>
    <s v="xmei"/>
    <s v="Reviewed"/>
    <n v="13354"/>
    <s v="FMA"/>
    <m/>
    <n v="3"/>
    <n v="0"/>
    <n v="-16777216"/>
    <s v="Missing"/>
    <s v="Missing"/>
  </r>
  <r>
    <x v="169"/>
    <x v="527"/>
    <x v="0"/>
    <x v="0"/>
    <x v="167"/>
    <s v="Breast"/>
    <s v=".Breast"/>
    <x v="1"/>
    <s v="BreastTemplate.xml"/>
    <s v="Intercostal muscle and ribs"/>
    <s v="Active"/>
    <s v="Breast"/>
    <m/>
    <s v="Structure"/>
    <s v="gsal"/>
    <s v="Reviewed"/>
    <n v="13354"/>
    <s v="FMA"/>
    <m/>
    <n v="3"/>
    <n v="0"/>
    <n v="-16777216"/>
    <s v="Missing"/>
    <s v="Missing"/>
  </r>
  <r>
    <x v="169"/>
    <x v="527"/>
    <x v="0"/>
    <x v="0"/>
    <x v="167"/>
    <s v="Lung SBRT"/>
    <s v=".Lung"/>
    <x v="1"/>
    <s v="Lung SBRT.xml"/>
    <s v="Intercostal muscle and ribs as defined by margin from lung"/>
    <s v="Active"/>
    <s v="Lung SBRT all prescriptions"/>
    <m/>
    <s v="Structure"/>
    <s v="gsal"/>
    <s v="Reviewed"/>
    <n v="13354"/>
    <s v="FMA"/>
    <m/>
    <n v="3"/>
    <n v="0"/>
    <n v="-16777216"/>
    <s v="Missing"/>
    <s v="Missing"/>
  </r>
  <r>
    <x v="169"/>
    <x v="527"/>
    <x v="0"/>
    <x v="0"/>
    <x v="167"/>
    <s v="Lung VMAT"/>
    <s v=".Lung"/>
    <x v="1"/>
    <s v="Lung VMAT.xml"/>
    <s v="Intercostal muscle and ribs as defined by margin from lung"/>
    <s v="Active"/>
    <s v="Lung VMAT non-SABR"/>
    <m/>
    <s v="Structure"/>
    <s v="gsal"/>
    <s v="Reviewed"/>
    <n v="13354"/>
    <s v="FMA"/>
    <m/>
    <n v="3"/>
    <n v="0"/>
    <n v="-16777216"/>
    <s v="Missing"/>
    <s v="Missing"/>
  </r>
  <r>
    <x v="169"/>
    <x v="527"/>
    <x v="0"/>
    <x v="0"/>
    <x v="167"/>
    <s v="PMH PET BOOST"/>
    <s v=".Lung"/>
    <x v="1"/>
    <s v="PET BOOST.xml"/>
    <s v="Intercostal muscle and ribs as defined by margin from lung"/>
    <s v="Active"/>
    <s v="PMH PET BOOST Study"/>
    <m/>
    <s v="Structure"/>
    <s v="aker"/>
    <s v="Reviewed"/>
    <n v="13354"/>
    <s v="FMA"/>
    <m/>
    <n v="3"/>
    <n v="0"/>
    <n v="-16777216"/>
    <s v="Missing"/>
    <s v="Missing"/>
  </r>
  <r>
    <x v="169"/>
    <x v="527"/>
    <x v="0"/>
    <x v="0"/>
    <x v="167"/>
    <s v="SBRT Control"/>
    <s v=".All"/>
    <x v="3"/>
    <s v="SBRT Control Template.xml"/>
    <s v="Intercostal muscle and ribs as defined by margin from lung"/>
    <s v="Active"/>
    <s v="Control Structures for Lung SBRT"/>
    <m/>
    <s v="Structure"/>
    <s v="gsal"/>
    <s v="Reviewed"/>
    <n v="13354"/>
    <s v="FMA"/>
    <m/>
    <n v="3"/>
    <n v="0"/>
    <n v="-16777216"/>
    <s v="Missing"/>
    <s v="Missing"/>
  </r>
  <r>
    <x v="170"/>
    <x v="528"/>
    <x v="4"/>
    <x v="7"/>
    <x v="168"/>
    <s v="Pelvis Nodes"/>
    <s v=".All"/>
    <x v="7"/>
    <s v="Pelvis_Nodes.xml"/>
    <s v="Right common iliac lymphatic chain"/>
    <s v="Active"/>
    <s v="Nodes of the Pelvis"/>
    <m/>
    <s v="Structure"/>
    <s v="gsal"/>
    <s v="Reviewed"/>
    <n v="224271"/>
    <s v="FMA"/>
    <m/>
    <n v="3"/>
    <n v="0"/>
    <n v="-16777216"/>
    <s v="Missing"/>
    <s v="Missing"/>
  </r>
  <r>
    <x v="171"/>
    <x v="529"/>
    <x v="4"/>
    <x v="7"/>
    <x v="169"/>
    <s v="Pelvis Nodes"/>
    <s v=".All"/>
    <x v="7"/>
    <s v="Pelvis_Nodes.xml"/>
    <s v="Left common iliac lymphatic chain"/>
    <s v="Active"/>
    <s v="Nodes of the Pelvis"/>
    <m/>
    <s v="Structure"/>
    <s v="gsal"/>
    <s v="Reviewed"/>
    <n v="224273"/>
    <s v="FMA"/>
    <m/>
    <n v="3"/>
    <n v="0"/>
    <n v="-16777216"/>
    <s v="Missing"/>
    <s v="Missing"/>
  </r>
  <r>
    <x v="172"/>
    <x v="530"/>
    <x v="4"/>
    <x v="7"/>
    <x v="170"/>
    <s v="Bladder Two Phase"/>
    <s v=".Bladder"/>
    <x v="1"/>
    <s v="Bladder_2_Phase.xml"/>
    <s v="Right external iliac lymphatic chain"/>
    <s v="Active"/>
    <s v="Bladder Two Phase for VMAT"/>
    <m/>
    <s v="Structure"/>
    <s v="gsal"/>
    <s v="Reviewed"/>
    <n v="229179"/>
    <s v="FMA"/>
    <m/>
    <n v="3"/>
    <n v="0"/>
    <n v="-16777216"/>
    <s v="Missing"/>
    <s v="Missing"/>
  </r>
  <r>
    <x v="172"/>
    <x v="530"/>
    <x v="4"/>
    <x v="7"/>
    <x v="170"/>
    <s v="Gyne"/>
    <s v=".Gyn"/>
    <x v="1"/>
    <s v="Gyne_Template.xml"/>
    <s v="Right external iliac lymphatic chain"/>
    <s v="Active"/>
    <s v="Gyne Standard"/>
    <m/>
    <s v="Structure"/>
    <s v="gsal"/>
    <s v="Reviewed"/>
    <n v="229179"/>
    <s v="FMA"/>
    <m/>
    <n v="3"/>
    <n v="0"/>
    <n v="-16777216"/>
    <s v="Missing"/>
    <s v="Missing"/>
  </r>
  <r>
    <x v="172"/>
    <x v="530"/>
    <x v="4"/>
    <x v="7"/>
    <x v="170"/>
    <s v="Gyne VMAT"/>
    <s v=".Gyn"/>
    <x v="1"/>
    <s v="Gyne_VMAT.xml"/>
    <s v="Right external iliac lymphatic chain"/>
    <s v="Active"/>
    <s v="Gyne VMAT"/>
    <s v="post op uterus/cervix"/>
    <s v="Structure"/>
    <s v="gsal"/>
    <s v="Reviewed"/>
    <n v="229179"/>
    <s v="FMA"/>
    <m/>
    <n v="3"/>
    <n v="0"/>
    <n v="-16777216"/>
    <s v="Missing"/>
    <s v="Missing"/>
  </r>
  <r>
    <x v="172"/>
    <x v="531"/>
    <x v="4"/>
    <x v="7"/>
    <x v="170"/>
    <s v="Prostate"/>
    <s v=".Prostate"/>
    <x v="1"/>
    <s v="Prostate.xml"/>
    <s v="Left external iliac vessels as surrogate for Nodes"/>
    <s v="Active"/>
    <s v="Prostate all prescriptions"/>
    <m/>
    <s v="Structure"/>
    <s v="gsal"/>
    <s v="Reviewed"/>
    <n v="229179"/>
    <s v="FMA"/>
    <m/>
    <n v="3"/>
    <n v="0"/>
    <n v="-16777216"/>
    <s v="Missing"/>
    <s v="Missing"/>
  </r>
  <r>
    <x v="172"/>
    <x v="531"/>
    <x v="4"/>
    <x v="7"/>
    <x v="170"/>
    <s v="Prostate 2Ph VMAT"/>
    <s v=".Prostate"/>
    <x v="1"/>
    <s v="Prostate_2Ph_VMAT.xml"/>
    <s v="Left external iliac vessels as surrogate for Nodes"/>
    <s v="Active"/>
    <s v="Two Phase VMAT Prostate 76 Gy"/>
    <m/>
    <s v="Structure"/>
    <s v="gsal"/>
    <s v="Reviewed"/>
    <n v="229179"/>
    <s v="FMA"/>
    <m/>
    <n v="3"/>
    <n v="0"/>
    <n v="-16777216"/>
    <s v="Missing"/>
    <s v="Missing"/>
  </r>
  <r>
    <x v="172"/>
    <x v="530"/>
    <x v="4"/>
    <x v="7"/>
    <x v="170"/>
    <s v="Pelvis Nodes"/>
    <s v=".Rectum"/>
    <x v="1"/>
    <s v="Rectum.xml"/>
    <s v="Right external iliac lymphatic chain"/>
    <s v="Active"/>
    <s v="Nodes of the Pelvis"/>
    <m/>
    <s v="Structure"/>
    <s v="gsal"/>
    <s v="Reviewed"/>
    <n v="229179"/>
    <s v="FMA"/>
    <m/>
    <n v="3"/>
    <n v="0"/>
    <n v="-16777216"/>
    <s v="Missing"/>
    <s v="Missing"/>
  </r>
  <r>
    <x v="172"/>
    <x v="530"/>
    <x v="4"/>
    <x v="7"/>
    <x v="170"/>
    <s v="Rectum"/>
    <s v=".Rectum"/>
    <x v="1"/>
    <s v="Rectum.xml"/>
    <s v="Right external iliac lymphatic chain"/>
    <s v="Active"/>
    <s v="Rectum 3D CRT"/>
    <m/>
    <s v="Structure"/>
    <s v="gsal"/>
    <s v="Reviewed"/>
    <n v="229179"/>
    <s v="FMA"/>
    <m/>
    <n v="3"/>
    <n v="0"/>
    <n v="-16777216"/>
    <s v="Missing"/>
    <s v="Missing"/>
  </r>
  <r>
    <x v="173"/>
    <x v="532"/>
    <x v="4"/>
    <x v="7"/>
    <x v="171"/>
    <s v="Bladder Two Phase"/>
    <s v=".Bladder"/>
    <x v="1"/>
    <s v="Bladder_2_Phase.xml"/>
    <s v="Left external iliac lymphatic chain"/>
    <s v="Active"/>
    <s v="Bladder Two Phase for VMAT"/>
    <m/>
    <s v="Structure"/>
    <s v="gsal"/>
    <s v="Reviewed"/>
    <n v="229181"/>
    <s v="FMA"/>
    <m/>
    <n v="3"/>
    <n v="0"/>
    <n v="-16777216"/>
    <s v="Missing"/>
    <s v="Missing"/>
  </r>
  <r>
    <x v="173"/>
    <x v="532"/>
    <x v="4"/>
    <x v="7"/>
    <x v="171"/>
    <s v="Gyne"/>
    <s v=".Gyn"/>
    <x v="1"/>
    <s v="Gyne_Template.xml"/>
    <s v="Left external iliac lymphatic chain"/>
    <s v="Active"/>
    <s v="Gyne Standard"/>
    <m/>
    <s v="Structure"/>
    <s v="gsal"/>
    <s v="Reviewed"/>
    <n v="229181"/>
    <s v="FMA"/>
    <m/>
    <n v="3"/>
    <n v="0"/>
    <n v="-16777216"/>
    <s v="Missing"/>
    <s v="Missing"/>
  </r>
  <r>
    <x v="173"/>
    <x v="532"/>
    <x v="4"/>
    <x v="7"/>
    <x v="171"/>
    <s v="Gyne VMAT"/>
    <s v=".Gyn"/>
    <x v="1"/>
    <s v="Gyne_VMAT.xml"/>
    <s v="Left external iliac lymphatic chain"/>
    <s v="Active"/>
    <s v="Gyne VMAT"/>
    <s v="post op uterus/cervix"/>
    <s v="Structure"/>
    <s v="gsal"/>
    <s v="Reviewed"/>
    <n v="229181"/>
    <s v="FMA"/>
    <m/>
    <n v="3"/>
    <n v="0"/>
    <n v="-16777216"/>
    <s v="Missing"/>
    <s v="Missing"/>
  </r>
  <r>
    <x v="173"/>
    <x v="533"/>
    <x v="4"/>
    <x v="7"/>
    <x v="171"/>
    <s v="Prostate"/>
    <s v=".Prostate"/>
    <x v="1"/>
    <s v="Prostate.xml"/>
    <s v="Right external iliac vessels as surrogate for Nodes"/>
    <s v="Active"/>
    <s v="Prostate all prescriptions"/>
    <m/>
    <s v="Structure"/>
    <s v="gsal"/>
    <s v="Reviewed"/>
    <n v="229181"/>
    <s v="FMA"/>
    <m/>
    <n v="3"/>
    <n v="0"/>
    <n v="-16777216"/>
    <s v="Missing"/>
    <s v="Missing"/>
  </r>
  <r>
    <x v="173"/>
    <x v="533"/>
    <x v="4"/>
    <x v="7"/>
    <x v="171"/>
    <s v="Prostate 2Ph VMAT"/>
    <s v=".Prostate"/>
    <x v="1"/>
    <s v="Prostate_2Ph_VMAT.xml"/>
    <s v="Right external iliac vessels as surrogate for Nodes"/>
    <s v="Active"/>
    <s v="Two Phase VMAT Prostate 76 Gy"/>
    <m/>
    <s v="Structure"/>
    <s v="gsal"/>
    <s v="Reviewed"/>
    <n v="229181"/>
    <s v="FMA"/>
    <m/>
    <n v="3"/>
    <n v="0"/>
    <n v="-16777216"/>
    <s v="Missing"/>
    <s v="Missing"/>
  </r>
  <r>
    <x v="173"/>
    <x v="532"/>
    <x v="4"/>
    <x v="7"/>
    <x v="171"/>
    <s v="Pelvis Nodes"/>
    <s v=".Rectum"/>
    <x v="1"/>
    <s v="Rectum.xml"/>
    <s v="Left external iliac lymphatic chain"/>
    <s v="Active"/>
    <s v="Nodes of the Pelvis"/>
    <m/>
    <s v="Structure"/>
    <s v="gsal"/>
    <s v="Reviewed"/>
    <n v="229181"/>
    <s v="FMA"/>
    <m/>
    <n v="3"/>
    <n v="0"/>
    <n v="-16777216"/>
    <s v="Missing"/>
    <s v="Missing"/>
  </r>
  <r>
    <x v="173"/>
    <x v="532"/>
    <x v="4"/>
    <x v="7"/>
    <x v="171"/>
    <s v="Rectum"/>
    <s v=".Rectum"/>
    <x v="1"/>
    <s v="Rectum.xml"/>
    <s v="Left external iliac lymphatic chain"/>
    <s v="Active"/>
    <s v="Rectum 3D CRT"/>
    <m/>
    <s v="Structure"/>
    <s v="gsal"/>
    <s v="Reviewed"/>
    <n v="229181"/>
    <s v="FMA"/>
    <m/>
    <n v="3"/>
    <n v="0"/>
    <n v="-16777216"/>
    <s v="Missing"/>
    <s v="Missing"/>
  </r>
  <r>
    <x v="174"/>
    <x v="534"/>
    <x v="4"/>
    <x v="7"/>
    <x v="172"/>
    <s v="Pelvis Nodes"/>
    <s v=".All"/>
    <x v="7"/>
    <s v="Pelvis_Nodes.xml"/>
    <s v="Left internal iliac nodes"/>
    <s v="Active"/>
    <s v="Nodes of the Pelvis"/>
    <m/>
    <s v="Structure"/>
    <s v="gsal"/>
    <s v="Reviewed"/>
    <n v="224279"/>
    <s v="FMA"/>
    <m/>
    <n v="3"/>
    <n v="0"/>
    <n v="-16777216"/>
    <s v="Missing"/>
    <s v="Missing"/>
  </r>
  <r>
    <x v="174"/>
    <x v="534"/>
    <x v="4"/>
    <x v="7"/>
    <x v="172"/>
    <s v="Bladder Two Phase"/>
    <s v=".Bladder"/>
    <x v="1"/>
    <s v="Bladder_2_Phase.xml"/>
    <s v="Left Vessels as surogate for Nodes"/>
    <s v="Active"/>
    <s v="Bladder Two Phase for VMAT"/>
    <m/>
    <s v="Structure"/>
    <s v="gsal"/>
    <s v="Reviewed"/>
    <n v="224279"/>
    <s v="FMA"/>
    <m/>
    <n v="3"/>
    <n v="0"/>
    <n v="-16777216"/>
    <s v="Missing"/>
    <s v="Missing"/>
  </r>
  <r>
    <x v="174"/>
    <x v="534"/>
    <x v="4"/>
    <x v="7"/>
    <x v="172"/>
    <s v="Gyne"/>
    <s v=".Gyn"/>
    <x v="1"/>
    <s v="Gyne_Template.xml"/>
    <s v="Left Vessels as surogate for Nodes"/>
    <s v="Active"/>
    <s v="Gyne Standard"/>
    <m/>
    <s v="Structure"/>
    <s v="gsal"/>
    <s v="Reviewed"/>
    <n v="224279"/>
    <s v="FMA"/>
    <m/>
    <n v="3"/>
    <n v="0"/>
    <n v="-16777216"/>
    <s v="Missing"/>
    <s v="Missing"/>
  </r>
  <r>
    <x v="174"/>
    <x v="534"/>
    <x v="4"/>
    <x v="7"/>
    <x v="172"/>
    <s v="Gyne VMAT"/>
    <s v=".Gyn"/>
    <x v="1"/>
    <s v="Gyne_VMAT.xml"/>
    <s v="Left Vessels as surogate for Nodes"/>
    <s v="Active"/>
    <s v="Gyne VMAT"/>
    <s v="post op uterus/cervix"/>
    <s v="Structure"/>
    <s v="gsal"/>
    <s v="Reviewed"/>
    <n v="224279"/>
    <s v="FMA"/>
    <m/>
    <n v="3"/>
    <n v="0"/>
    <n v="-16777216"/>
    <s v="Missing"/>
    <s v="Missing"/>
  </r>
  <r>
    <x v="174"/>
    <x v="535"/>
    <x v="4"/>
    <x v="7"/>
    <x v="172"/>
    <s v="Prostate"/>
    <s v=".Prostate"/>
    <x v="1"/>
    <s v="Prostate.xml"/>
    <s v="Left internal iliac vessels as surrogate for Nodes"/>
    <s v="Active"/>
    <s v="Prostate all prescriptions"/>
    <m/>
    <s v="Structure"/>
    <s v="gsal"/>
    <s v="Reviewed"/>
    <n v="224279"/>
    <s v="FMA"/>
    <m/>
    <n v="3"/>
    <n v="0"/>
    <n v="-16777216"/>
    <s v="Missing"/>
    <s v="Missing"/>
  </r>
  <r>
    <x v="174"/>
    <x v="535"/>
    <x v="4"/>
    <x v="7"/>
    <x v="172"/>
    <s v="Prostate 2Ph VMAT"/>
    <s v=".Prostate"/>
    <x v="1"/>
    <s v="Prostate_2Ph_VMAT.xml"/>
    <s v="Left internal iliac vessels as surrogate for Nodes"/>
    <s v="Active"/>
    <s v="Two Phase VMAT Prostate 76 Gy"/>
    <m/>
    <s v="Structure"/>
    <s v="gsal"/>
    <s v="Reviewed"/>
    <n v="224279"/>
    <s v="FMA"/>
    <m/>
    <n v="3"/>
    <n v="0"/>
    <n v="-16777216"/>
    <s v="Missing"/>
    <s v="Missing"/>
  </r>
  <r>
    <x v="174"/>
    <x v="534"/>
    <x v="4"/>
    <x v="7"/>
    <x v="172"/>
    <s v="Rectum"/>
    <s v=".Rectum"/>
    <x v="1"/>
    <s v="Rectum.xml"/>
    <s v="Right Vessels as surogate for Nodes"/>
    <s v="Active"/>
    <s v="Rectum 3D CRT"/>
    <m/>
    <s v="Structure"/>
    <s v="gsal"/>
    <s v="Reviewed"/>
    <n v="224279"/>
    <s v="FMA"/>
    <m/>
    <n v="3"/>
    <n v="0"/>
    <n v="-16777216"/>
    <s v="Missing"/>
    <s v="Missing"/>
  </r>
  <r>
    <x v="175"/>
    <x v="536"/>
    <x v="4"/>
    <x v="7"/>
    <x v="173"/>
    <s v="Pelvis Nodes"/>
    <s v=".All"/>
    <x v="7"/>
    <s v="Pelvis_Nodes.xml"/>
    <s v="Right internal iliac lymphatic chain"/>
    <s v="Active"/>
    <s v="Nodes of the Pelvis"/>
    <m/>
    <s v="Structure"/>
    <s v="gsal"/>
    <s v="Reviewed"/>
    <n v="224277"/>
    <s v="FMA"/>
    <m/>
    <n v="3"/>
    <n v="0"/>
    <n v="-16777216"/>
    <s v="Missing"/>
    <s v="Missing"/>
  </r>
  <r>
    <x v="175"/>
    <x v="536"/>
    <x v="4"/>
    <x v="7"/>
    <x v="173"/>
    <s v="Bladder Two Phase"/>
    <s v=".Bladder"/>
    <x v="1"/>
    <s v="Bladder_2_Phase.xml"/>
    <s v="Right Vessels as surogate for Nodes"/>
    <s v="Active"/>
    <s v="Bladder Two Phase for VMAT"/>
    <m/>
    <s v="Structure"/>
    <s v="gsal"/>
    <s v="Reviewed"/>
    <n v="224277"/>
    <s v="FMA"/>
    <m/>
    <n v="3"/>
    <n v="0"/>
    <n v="-16777216"/>
    <s v="Missing"/>
    <s v="Missing"/>
  </r>
  <r>
    <x v="175"/>
    <x v="536"/>
    <x v="4"/>
    <x v="7"/>
    <x v="173"/>
    <s v="Gyne"/>
    <s v=".Gyn"/>
    <x v="1"/>
    <s v="Gyne_Template.xml"/>
    <s v="Right Vessels as surogate for Nodes"/>
    <s v="Active"/>
    <s v="Gyne Standard"/>
    <m/>
    <s v="Structure"/>
    <s v="gsal"/>
    <s v="Reviewed"/>
    <n v="224277"/>
    <s v="FMA"/>
    <m/>
    <n v="3"/>
    <n v="0"/>
    <n v="-16777216"/>
    <s v="Missing"/>
    <s v="Missing"/>
  </r>
  <r>
    <x v="175"/>
    <x v="536"/>
    <x v="4"/>
    <x v="7"/>
    <x v="173"/>
    <s v="Gyne VMAT"/>
    <s v=".Gyn"/>
    <x v="1"/>
    <s v="Gyne_VMAT.xml"/>
    <s v="Right Vessels as surogate for Nodes"/>
    <s v="Active"/>
    <s v="Gyne VMAT"/>
    <s v="post op uterus/cervix"/>
    <s v="Structure"/>
    <s v="gsal"/>
    <s v="Reviewed"/>
    <n v="224277"/>
    <s v="FMA"/>
    <m/>
    <n v="3"/>
    <n v="0"/>
    <n v="-16777216"/>
    <s v="Missing"/>
    <s v="Missing"/>
  </r>
  <r>
    <x v="175"/>
    <x v="537"/>
    <x v="4"/>
    <x v="7"/>
    <x v="173"/>
    <s v="Prostate"/>
    <s v=".Prostate"/>
    <x v="1"/>
    <s v="Prostate.xml"/>
    <s v="Right internal iliac vessels as surrogate for Nodes"/>
    <s v="Active"/>
    <s v="Prostate all prescriptions"/>
    <m/>
    <s v="Structure"/>
    <s v="gsal"/>
    <s v="Reviewed"/>
    <n v="224277"/>
    <s v="FMA"/>
    <m/>
    <n v="3"/>
    <n v="0"/>
    <n v="-16777216"/>
    <s v="Missing"/>
    <s v="Missing"/>
  </r>
  <r>
    <x v="175"/>
    <x v="537"/>
    <x v="4"/>
    <x v="7"/>
    <x v="173"/>
    <s v="Prostate 2Ph VMAT"/>
    <s v=".Prostate"/>
    <x v="1"/>
    <s v="Prostate_2Ph_VMAT.xml"/>
    <s v="Right internal iliac vessels as surrogate for Nodes"/>
    <s v="Active"/>
    <s v="Two Phase VMAT Prostate 76 Gy"/>
    <m/>
    <s v="Structure"/>
    <s v="gsal"/>
    <s v="Reviewed"/>
    <n v="224277"/>
    <s v="FMA"/>
    <m/>
    <n v="3"/>
    <n v="0"/>
    <n v="-16777216"/>
    <s v="Missing"/>
    <s v="Missing"/>
  </r>
  <r>
    <x v="175"/>
    <x v="536"/>
    <x v="4"/>
    <x v="7"/>
    <x v="173"/>
    <s v="Rectum"/>
    <s v=".Rectum"/>
    <x v="1"/>
    <s v="Rectum.xml"/>
    <s v="Left Vessels as surogate for Nodes"/>
    <s v="Active"/>
    <s v="Rectum 3D CRT"/>
    <m/>
    <s v="Structure"/>
    <s v="gsal"/>
    <s v="Reviewed"/>
    <n v="224277"/>
    <s v="FMA"/>
    <m/>
    <n v="3"/>
    <n v="0"/>
    <n v="-16777216"/>
    <s v="Missing"/>
    <s v="Missing"/>
  </r>
  <r>
    <x v="176"/>
    <x v="538"/>
    <x v="4"/>
    <x v="7"/>
    <x v="174"/>
    <s v="Abdomen Nodes"/>
    <s v=".All"/>
    <x v="7"/>
    <s v="Abdomen_nodes.xml"/>
    <s v="Lymphnodes of the Pancreas"/>
    <s v="Active"/>
    <s v="Nodes of the abdomen"/>
    <m/>
    <s v="Structure"/>
    <s v="gsal"/>
    <s v="Reviewed"/>
    <n v="71793"/>
    <s v="FMA"/>
    <m/>
    <n v="3"/>
    <n v="0"/>
    <n v="-16777216"/>
    <s v="Missing"/>
    <s v="Missing"/>
  </r>
  <r>
    <x v="176"/>
    <x v="539"/>
    <x v="4"/>
    <x v="7"/>
    <x v="174"/>
    <s v="GA1_TOPGEAR_TROG"/>
    <s v=".Abdomen"/>
    <x v="2"/>
    <s v="GA1_TOPGEAR_TROG.xml"/>
    <s v="Retropanc nodes"/>
    <s v="Active"/>
    <m/>
    <s v="resectable gastric cancer"/>
    <s v="Structure"/>
    <s v="cjos"/>
    <s v="Reviewed"/>
    <n v="71793"/>
    <s v="FMA"/>
    <m/>
    <n v="3"/>
    <n v="0"/>
    <n v="-16777216"/>
    <s v="Missing"/>
    <s v="Missing"/>
  </r>
  <r>
    <x v="177"/>
    <x v="540"/>
    <x v="4"/>
    <x v="7"/>
    <x v="175"/>
    <s v="Abdomen Nodes"/>
    <s v=".All"/>
    <x v="7"/>
    <s v="Abdomen_nodes.xml"/>
    <s v="Parietal lumbar lymph nodes"/>
    <s v="Active"/>
    <s v="Nodes of the abdomen"/>
    <m/>
    <s v="Structure"/>
    <s v="gsal"/>
    <s v="Reviewed"/>
    <n v="84599"/>
    <s v="FMA"/>
    <m/>
    <n v="3"/>
    <n v="0"/>
    <n v="-16777216"/>
    <s v="Missing"/>
    <s v="Missing"/>
  </r>
  <r>
    <x v="177"/>
    <x v="540"/>
    <x v="4"/>
    <x v="7"/>
    <x v="175"/>
    <s v="Gyne"/>
    <s v=".Gyn"/>
    <x v="1"/>
    <s v="Gyne_Template.xml"/>
    <s v="Parietal lumbar lymph nodes"/>
    <s v="Active"/>
    <s v="Gyne Standard"/>
    <m/>
    <s v="Structure"/>
    <s v="gsal"/>
    <s v="Reviewed"/>
    <n v="84599"/>
    <s v="FMA"/>
    <m/>
    <n v="3"/>
    <n v="0"/>
    <n v="-16777216"/>
    <s v="Missing"/>
    <s v="Missing"/>
  </r>
  <r>
    <x v="177"/>
    <x v="540"/>
    <x v="4"/>
    <x v="7"/>
    <x v="175"/>
    <s v="Gyne VMAT"/>
    <s v=".Gyn"/>
    <x v="1"/>
    <s v="Gyne_VMAT.xml"/>
    <s v="Parietal lumbar lymph nodes"/>
    <s v="Active"/>
    <s v="Gyne VMAT"/>
    <s v="post op uterus/cervix"/>
    <s v="Structure"/>
    <s v="gsal"/>
    <s v="Reviewed"/>
    <n v="84599"/>
    <s v="FMA"/>
    <m/>
    <n v="3"/>
    <n v="0"/>
    <n v="-16777216"/>
    <s v="Missing"/>
    <s v="Missing"/>
  </r>
  <r>
    <x v="177"/>
    <x v="541"/>
    <x v="4"/>
    <x v="7"/>
    <x v="175"/>
    <s v="GA1_TOPGEAR_TROG"/>
    <s v=".Abdomen"/>
    <x v="2"/>
    <s v="GA1_TOPGEAR_TROG.xml"/>
    <s v="Paraaortic nodes"/>
    <s v="Active"/>
    <m/>
    <s v="resectable gastric cancer"/>
    <s v="Structure"/>
    <s v="cjos"/>
    <s v="Reviewed"/>
    <n v="84599"/>
    <s v="FMA"/>
    <m/>
    <n v="3"/>
    <n v="0"/>
    <n v="-16777216"/>
    <s v="Missing"/>
    <s v="Missing"/>
  </r>
  <r>
    <x v="178"/>
    <x v="542"/>
    <x v="4"/>
    <x v="7"/>
    <x v="176"/>
    <s v="Breast"/>
    <s v=".Breast"/>
    <x v="1"/>
    <s v="BreastTemplate.xml"/>
    <s v="Level II axillary lymph nodes"/>
    <s v="Active"/>
    <s v="Breast"/>
    <m/>
    <s v="Structure"/>
    <s v="gsal"/>
    <s v="Reviewed"/>
    <n v="14195"/>
    <s v="FMA"/>
    <m/>
    <n v="3"/>
    <n v="0"/>
    <n v="-16777216"/>
    <s v="Missing"/>
    <s v="Missing"/>
  </r>
  <r>
    <x v="179"/>
    <x v="543"/>
    <x v="4"/>
    <x v="7"/>
    <x v="177"/>
    <s v="Breast"/>
    <s v=".Breast"/>
    <x v="1"/>
    <s v="BreastTemplate.xml"/>
    <s v="Level III axillary lymph nodes"/>
    <s v="Active"/>
    <s v="Breast"/>
    <m/>
    <s v="Structure"/>
    <s v="gsal"/>
    <s v="Reviewed"/>
    <n v="14196"/>
    <s v="FMA"/>
    <m/>
    <n v="3"/>
    <n v="0"/>
    <n v="-16777216"/>
    <s v="Missing"/>
    <s v="Missing"/>
  </r>
  <r>
    <x v="180"/>
    <x v="544"/>
    <x v="0"/>
    <x v="0"/>
    <x v="178"/>
    <s v="Breast"/>
    <s v=".Breast"/>
    <x v="1"/>
    <s v="BreastTemplate.xml"/>
    <s v="Pectoralis minor"/>
    <s v="Active"/>
    <s v="Breast"/>
    <m/>
    <s v="Structure"/>
    <s v="gsal"/>
    <s v="Reviewed"/>
    <n v="13109"/>
    <s v="FMA"/>
    <m/>
    <n v="3"/>
    <n v="0"/>
    <n v="-16777216"/>
    <s v="Missing"/>
    <s v="Missing"/>
  </r>
  <r>
    <x v="181"/>
    <x v="545"/>
    <x v="0"/>
    <x v="0"/>
    <x v="179"/>
    <s v="Abdomen Anatomy"/>
    <s v=".All"/>
    <x v="0"/>
    <s v="Abdomen.xml"/>
    <s v="Peritoneal Cavity"/>
    <s v="Active"/>
    <s v="Organs of the abdomen"/>
    <m/>
    <s v="Structure"/>
    <s v="gsal"/>
    <s v="Reviewed"/>
    <n v="9908"/>
    <s v="FMA"/>
    <m/>
    <n v="3"/>
    <n v="0"/>
    <n v="-16777216"/>
    <s v="Missing"/>
    <s v="Missing"/>
  </r>
  <r>
    <x v="181"/>
    <x v="545"/>
    <x v="0"/>
    <x v="0"/>
    <x v="179"/>
    <s v="LIVR_HE1 Protocol"/>
    <s v="LIVR - liver"/>
    <x v="2"/>
    <s v="LIVR_HE1.xml"/>
    <s v="PeritonealCavity"/>
    <s v="Active"/>
    <s v="Structure template for NCIC HE1 Clincal Trial on palliative RT for symptomatic heaptocellular  ca and liver mets"/>
    <m/>
    <s v="Structure"/>
    <s v="cjos"/>
    <s v="Reviewed"/>
    <n v="9908"/>
    <s v="FMA"/>
    <m/>
    <n v="3"/>
    <n v="0"/>
    <n v="-16777216"/>
    <s v="Missing"/>
    <s v="Missing"/>
  </r>
  <r>
    <x v="182"/>
    <x v="546"/>
    <x v="0"/>
    <x v="0"/>
    <x v="180"/>
    <s v="Pelvis Anatomy"/>
    <s v=".All"/>
    <x v="0"/>
    <s v="Pelvis_Anatomy.xml"/>
    <s v="Pubic Symphysis"/>
    <s v="Active"/>
    <s v="Organs of the Pelvis Gender Neutral"/>
    <m/>
    <s v="Structure"/>
    <s v="gsal"/>
    <s v="Reviewed"/>
    <n v="16950"/>
    <s v="FMA"/>
    <m/>
    <n v="3"/>
    <n v="0"/>
    <n v="-16777216"/>
    <s v="Missing"/>
    <s v="Missing"/>
  </r>
  <r>
    <x v="183"/>
    <x v="547"/>
    <x v="2"/>
    <x v="3"/>
    <x v="25"/>
    <s v="CNS"/>
    <s v=".CNS"/>
    <x v="4"/>
    <s v="CNS_Template.xml"/>
    <s v="SpinalCanal PRV 5mm"/>
    <s v="Active"/>
    <s v="CNS"/>
    <m/>
    <s v="Structure"/>
    <s v="gsal"/>
    <s v="Reviewed"/>
    <s v="PRV"/>
    <s v="99VMS_STRUCTCODE"/>
    <m/>
    <n v="3"/>
    <n v="0"/>
    <n v="-16777216"/>
    <s v="Missing"/>
    <s v="Missing"/>
  </r>
  <r>
    <x v="183"/>
    <x v="547"/>
    <x v="2"/>
    <x v="3"/>
    <x v="25"/>
    <s v="FSRT"/>
    <s v=".CNS"/>
    <x v="1"/>
    <s v="FSRT_Template.xml"/>
    <s v="SpinalCanal PRV 5mm"/>
    <s v="Active"/>
    <m/>
    <m/>
    <s v="Structure"/>
    <s v="gsal"/>
    <s v="Reviewed"/>
    <s v="PRV"/>
    <s v="99VMS_STRUCTCODE"/>
    <m/>
    <n v="3"/>
    <n v="0"/>
    <n v="-16777216"/>
    <s v="Missing"/>
    <s v="Missing"/>
  </r>
  <r>
    <x v="183"/>
    <x v="547"/>
    <x v="2"/>
    <x v="3"/>
    <x v="25"/>
    <s v="Esophagus"/>
    <s v=".Esophagus"/>
    <x v="1"/>
    <s v="Esophagus Template.xml"/>
    <s v="SpinalCanal PRV 5mm"/>
    <s v="Active"/>
    <s v="Esophagus 3D CRT"/>
    <m/>
    <s v="Structure"/>
    <s v="gsal"/>
    <s v="Reviewed"/>
    <s v="PRV"/>
    <s v="99VMS_STRUCTCODE"/>
    <m/>
    <n v="3"/>
    <n v="0"/>
    <n v="-16777216"/>
    <s v="Missing"/>
    <s v="Missing"/>
  </r>
  <r>
    <x v="183"/>
    <x v="547"/>
    <x v="2"/>
    <x v="3"/>
    <x v="25"/>
    <s v="H&amp;N 60/30"/>
    <s v=".Head and Neck"/>
    <x v="1"/>
    <s v="HN_60in30.xml"/>
    <s v="SpinalCanal PRV 5mm"/>
    <s v="Active"/>
    <s v="Head and Neck VMAT 60 Gy in 30 Fractions"/>
    <m/>
    <s v="Structure"/>
    <s v="gsal"/>
    <s v="Reviewed"/>
    <s v="PRV"/>
    <s v="99VMS_STRUCTCODE"/>
    <m/>
    <n v="3"/>
    <n v="0"/>
    <n v="-16777216"/>
    <s v="Missing"/>
    <s v="Missing"/>
  </r>
  <r>
    <x v="183"/>
    <x v="548"/>
    <x v="2"/>
    <x v="3"/>
    <x v="25"/>
    <s v="H&amp;N 60/30"/>
    <s v=".Head and Neck"/>
    <x v="1"/>
    <s v="HN_60in30.xml"/>
    <s v="SpinalCanal PRV 8mm"/>
    <s v="Active"/>
    <s v="Head and Neck VMAT 60 Gy in 30 Fractions"/>
    <m/>
    <s v="Structure"/>
    <s v="gsal"/>
    <s v="Reviewed"/>
    <s v="PRV"/>
    <s v="99VMS_STRUCTCODE"/>
    <m/>
    <n v="3"/>
    <n v="0"/>
    <n v="-16777216"/>
    <s v="Missing"/>
    <s v="Missing"/>
  </r>
  <r>
    <x v="183"/>
    <x v="547"/>
    <x v="2"/>
    <x v="3"/>
    <x v="25"/>
    <s v="H&amp;N 66/33"/>
    <s v=".Head and Neck"/>
    <x v="1"/>
    <s v="HN_66in33.xml"/>
    <s v="SpinalCanal PRV 5mm"/>
    <s v="Active"/>
    <s v="Head and Neck VMAT 66 Gy in 33 Fractions"/>
    <m/>
    <s v="Structure"/>
    <s v="gsal"/>
    <s v="Reviewed"/>
    <s v="PRV"/>
    <s v="99VMS_STRUCTCODE"/>
    <m/>
    <n v="3"/>
    <n v="0"/>
    <n v="-16777216"/>
    <s v="Missing"/>
    <s v="Missing"/>
  </r>
  <r>
    <x v="183"/>
    <x v="548"/>
    <x v="2"/>
    <x v="3"/>
    <x v="25"/>
    <s v="H&amp;N 66/33"/>
    <s v=".Head and Neck"/>
    <x v="1"/>
    <s v="HN_66in33.xml"/>
    <s v="SpinalCanal PRV 8mm"/>
    <s v="Active"/>
    <s v="Head and Neck VMAT 66 Gy in 33 Fractions"/>
    <m/>
    <s v="Structure"/>
    <s v="gsal"/>
    <s v="Reviewed"/>
    <s v="PRV"/>
    <s v="99VMS_STRUCTCODE"/>
    <m/>
    <n v="3"/>
    <n v="0"/>
    <n v="-16777216"/>
    <s v="Missing"/>
    <s v="Missing"/>
  </r>
  <r>
    <x v="183"/>
    <x v="547"/>
    <x v="2"/>
    <x v="3"/>
    <x v="25"/>
    <s v="H&amp;N 70/35"/>
    <s v=".Head and Neck"/>
    <x v="1"/>
    <s v="HN_70in35.xml"/>
    <s v="SpinalCanal PRV 5mm"/>
    <s v="Active"/>
    <s v="Head and Neck VMAT 70 Gy in 35 Fractions"/>
    <m/>
    <s v="Structure"/>
    <s v="gsal"/>
    <s v="Reviewed"/>
    <s v="PRV"/>
    <s v="99VMS_STRUCTCODE"/>
    <m/>
    <n v="3"/>
    <n v="0"/>
    <n v="-16777216"/>
    <s v="Missing"/>
    <s v="Missing"/>
  </r>
  <r>
    <x v="183"/>
    <x v="548"/>
    <x v="2"/>
    <x v="3"/>
    <x v="25"/>
    <s v="H&amp;N 70/35"/>
    <s v=".Head and Neck"/>
    <x v="1"/>
    <s v="HN_70in35.xml"/>
    <s v="SpinalCanal PRV 8mm"/>
    <s v="Active"/>
    <s v="Head and Neck VMAT 70 Gy in 35 Fractions"/>
    <m/>
    <s v="Structure"/>
    <s v="gsal"/>
    <s v="Reviewed"/>
    <s v="PRV"/>
    <s v="99VMS_STRUCTCODE"/>
    <m/>
    <n v="3"/>
    <n v="0"/>
    <n v="-16777216"/>
    <s v="Missing"/>
    <s v="Missing"/>
  </r>
  <r>
    <x v="183"/>
    <x v="547"/>
    <x v="2"/>
    <x v="3"/>
    <x v="25"/>
    <s v="H&amp;N VMAT"/>
    <s v=".Head and Neck"/>
    <x v="1"/>
    <s v="HN_VMAT.xml"/>
    <s v="SpinalCanal PRV 5mm"/>
    <s v="Active"/>
    <s v="Head and Neck VMAT Unspecified Dose"/>
    <m/>
    <s v="Structure"/>
    <s v="gsal"/>
    <s v="Reviewed"/>
    <s v="PRV"/>
    <s v="99VMS_STRUCTCODE"/>
    <m/>
    <n v="3"/>
    <n v="0"/>
    <n v="-16777216"/>
    <s v="Missing"/>
    <s v="Missing"/>
  </r>
  <r>
    <x v="183"/>
    <x v="548"/>
    <x v="2"/>
    <x v="3"/>
    <x v="25"/>
    <s v="H&amp;N VMAT"/>
    <s v=".Head and Neck"/>
    <x v="1"/>
    <s v="HN_VMAT.xml"/>
    <s v="SpinalCanal PRV 8mm"/>
    <s v="Active"/>
    <s v="Head and Neck VMAT Unspecified Dose"/>
    <m/>
    <s v="Structure"/>
    <s v="gsal"/>
    <s v="Reviewed"/>
    <s v="PRV"/>
    <s v="99VMS_STRUCTCODE"/>
    <m/>
    <n v="3"/>
    <n v="0"/>
    <n v="-16777216"/>
    <s v="Missing"/>
    <s v="Missing"/>
  </r>
  <r>
    <x v="183"/>
    <x v="547"/>
    <x v="2"/>
    <x v="3"/>
    <x v="25"/>
    <s v="Lung SBRT"/>
    <s v=".Lung"/>
    <x v="1"/>
    <s v="Lung SBRT.xml"/>
    <s v="SpinalCanal PRV 5mm"/>
    <s v="Active"/>
    <s v="Lung SBRT all prescriptions"/>
    <m/>
    <s v="Structure"/>
    <s v="gsal"/>
    <s v="Reviewed"/>
    <s v="PRV"/>
    <s v="99VMS_STRUCTCODE"/>
    <m/>
    <n v="3"/>
    <n v="0"/>
    <n v="-16777216"/>
    <s v="Missing"/>
    <s v="Missing"/>
  </r>
  <r>
    <x v="183"/>
    <x v="547"/>
    <x v="2"/>
    <x v="3"/>
    <x v="25"/>
    <s v="Lung VMAT"/>
    <s v=".Lung"/>
    <x v="1"/>
    <s v="Lung VMAT.xml"/>
    <s v="SpinalCanal PRV 5mm"/>
    <s v="Active"/>
    <s v="Lung VMAT non-SABR"/>
    <m/>
    <s v="Structure"/>
    <s v="gsal"/>
    <s v="Reviewed"/>
    <s v="PRV"/>
    <s v="99VMS_STRUCTCODE"/>
    <m/>
    <n v="3"/>
    <n v="0"/>
    <n v="-16777216"/>
    <s v="Missing"/>
    <s v="Missing"/>
  </r>
  <r>
    <x v="183"/>
    <x v="547"/>
    <x v="2"/>
    <x v="3"/>
    <x v="25"/>
    <s v="SBRT Control"/>
    <s v=".All"/>
    <x v="6"/>
    <s v="PTV Template.xml"/>
    <s v="SpinalCanal PRV 5mm"/>
    <s v="Active"/>
    <s v="Control Structures for Lung SBRT"/>
    <m/>
    <s v="Structure"/>
    <s v="gsal"/>
    <s v="Reviewed"/>
    <s v="PRV"/>
    <s v="99VMS_STRUCTCODE"/>
    <m/>
    <n v="3"/>
    <n v="0"/>
    <n v="-16777216"/>
    <s v="Missing"/>
    <s v="Missing"/>
  </r>
  <r>
    <x v="183"/>
    <x v="548"/>
    <x v="2"/>
    <x v="3"/>
    <x v="25"/>
    <s v="SBRT Control"/>
    <s v=".All"/>
    <x v="6"/>
    <s v="PTV Template.xml"/>
    <s v="SpinalCanal PRV 8mm"/>
    <s v="Active"/>
    <s v="Control Structures for Lung SBRT"/>
    <m/>
    <s v="Structure"/>
    <s v="gsal"/>
    <s v="Reviewed"/>
    <s v="PRV"/>
    <s v="99VMS_STRUCTCODE"/>
    <m/>
    <n v="3"/>
    <n v="0"/>
    <n v="-16777216"/>
    <s v="Missing"/>
    <s v="Missing"/>
  </r>
  <r>
    <x v="183"/>
    <x v="547"/>
    <x v="2"/>
    <x v="3"/>
    <x v="25"/>
    <s v="CE8-Brain"/>
    <s v=".CNS"/>
    <x v="2"/>
    <s v="CE8-Brain.xml"/>
    <s v="SpinalCanal PRV 5mm"/>
    <s v="Active"/>
    <s v="Structures fo CE8-Brain"/>
    <m/>
    <s v="Structure"/>
    <s v="cjos"/>
    <s v="Reviewed"/>
    <s v="PRV"/>
    <s v="99VMS_STRUCTCODE"/>
    <m/>
    <n v="3"/>
    <n v="0"/>
    <n v="-16777216"/>
    <s v="Missing"/>
    <s v="Missing"/>
  </r>
  <r>
    <x v="183"/>
    <x v="549"/>
    <x v="2"/>
    <x v="3"/>
    <x v="25"/>
    <s v="LUNG - LUSTRE"/>
    <s v=".Lung"/>
    <x v="2"/>
    <s v="LUNG - LUSTRE.xml"/>
    <s v="PRVSC5"/>
    <s v="Active"/>
    <s v="Strucutres for LUSTRE - OCOG protocol for LUNG SABR (48Gy/4, 60Gy/8) and Non-SABR (60Gy/15)"/>
    <m/>
    <s v="Structure"/>
    <s v="cjos"/>
    <s v="Reviewed"/>
    <s v="PRV"/>
    <s v="99VMS_STRUCTCODE"/>
    <m/>
    <n v="3"/>
    <n v="0"/>
    <n v="-16777216"/>
    <s v="Missing"/>
    <s v="Missing"/>
  </r>
  <r>
    <x v="183"/>
    <x v="550"/>
    <x v="2"/>
    <x v="3"/>
    <x v="25"/>
    <s v="HN002_H+N"/>
    <s v="OROP - oropharynx"/>
    <x v="2"/>
    <s v="HN002_HN.xml"/>
    <s v="PRV5mm-CORD"/>
    <s v="Active"/>
    <s v="Structure nomenclatures as required in NRG HN002 Clinical Trial for patients with p16 positive advanced oropharyngeal cancer. (Some of the contours are mainly for CCSEO dosimetry purposes and not required by the trial)"/>
    <m/>
    <s v="Structure"/>
    <s v="cjos"/>
    <s v="Reviewed"/>
    <s v="PRV"/>
    <s v="99VMS_STRUCTCODE"/>
    <m/>
    <n v="3"/>
    <n v="0"/>
    <n v="-16777216"/>
    <s v="Missing"/>
    <s v="Missing"/>
  </r>
  <r>
    <x v="184"/>
    <x v="551"/>
    <x v="0"/>
    <x v="0"/>
    <x v="181"/>
    <s v="H&amp;N 60/30"/>
    <s v=".Head and Neck"/>
    <x v="1"/>
    <s v="HN_60in30.xml"/>
    <s v="Both Submandibular Glands"/>
    <s v="Active"/>
    <s v="Head and Neck VMAT 60 Gy in 30 Fractions"/>
    <m/>
    <s v="Structure"/>
    <s v="gsal"/>
    <s v="Reviewed"/>
    <s v="Submandibular"/>
    <s v="99VMS_STRUCTCODE"/>
    <m/>
    <n v="3"/>
    <n v="0"/>
    <n v="-16777216"/>
    <s v="Missing"/>
    <s v="Missing"/>
  </r>
  <r>
    <x v="184"/>
    <x v="551"/>
    <x v="0"/>
    <x v="0"/>
    <x v="181"/>
    <s v="H&amp;N 66/33"/>
    <s v=".Head and Neck"/>
    <x v="1"/>
    <s v="HN_66in33.xml"/>
    <s v="Both Submandibular Glands"/>
    <s v="Active"/>
    <s v="Head and Neck VMAT 66 Gy in 33 Fractions"/>
    <m/>
    <s v="Structure"/>
    <s v="gsal"/>
    <s v="Reviewed"/>
    <s v="Submandibular"/>
    <s v="99VMS_STRUCTCODE"/>
    <m/>
    <n v="3"/>
    <n v="0"/>
    <n v="-16777216"/>
    <s v="Missing"/>
    <s v="Missing"/>
  </r>
  <r>
    <x v="184"/>
    <x v="551"/>
    <x v="0"/>
    <x v="0"/>
    <x v="181"/>
    <s v="H&amp;N 70/35"/>
    <s v=".Head and Neck"/>
    <x v="1"/>
    <s v="HN_70in35.xml"/>
    <s v="Both Submandibular Glands"/>
    <s v="Active"/>
    <s v="Head and Neck VMAT 70 Gy in 35 Fractions"/>
    <m/>
    <s v="Structure"/>
    <s v="gsal"/>
    <s v="Reviewed"/>
    <s v="Submandibular"/>
    <s v="99VMS_STRUCTCODE"/>
    <m/>
    <n v="3"/>
    <n v="0"/>
    <n v="-16777216"/>
    <s v="Missing"/>
    <s v="Missing"/>
  </r>
  <r>
    <x v="184"/>
    <x v="551"/>
    <x v="0"/>
    <x v="0"/>
    <x v="181"/>
    <s v="H&amp;N VMAT"/>
    <s v=".Head and Neck"/>
    <x v="1"/>
    <s v="HN_VMAT.xml"/>
    <s v="Both Submandibular Glands"/>
    <s v="Active"/>
    <s v="Head and Neck VMAT Unspecified Dose"/>
    <m/>
    <s v="Structure"/>
    <s v="gsal"/>
    <s v="Reviewed"/>
    <s v="Submandibular"/>
    <s v="99VMS_STRUCTCODE"/>
    <m/>
    <n v="3"/>
    <n v="0"/>
    <n v="-16777216"/>
    <s v="Missing"/>
    <s v="Missing"/>
  </r>
  <r>
    <x v="185"/>
    <x v="552"/>
    <x v="0"/>
    <x v="0"/>
    <x v="182"/>
    <s v="H&amp;N Anatomy"/>
    <s v=".Head and Neck"/>
    <x v="0"/>
    <s v="HN_Anatomy.xml"/>
    <s v="Submandibular Gland Left"/>
    <s v="Active"/>
    <s v="Organs of the head and neck"/>
    <m/>
    <s v="Structure"/>
    <s v="gsal"/>
    <s v="Reviewed"/>
    <n v="59803"/>
    <s v="FMA"/>
    <m/>
    <n v="3"/>
    <n v="0"/>
    <n v="-16777216"/>
    <s v="Missing"/>
    <s v="Missing"/>
  </r>
  <r>
    <x v="185"/>
    <x v="552"/>
    <x v="0"/>
    <x v="0"/>
    <x v="182"/>
    <s v="H&amp;N 60/30"/>
    <s v=".Head and Neck"/>
    <x v="1"/>
    <s v="HN_60in30.xml"/>
    <s v="Submandibular Gland Left"/>
    <s v="Active"/>
    <s v="Head and Neck VMAT 60 Gy in 30 Fractions"/>
    <m/>
    <s v="Structure"/>
    <s v="gsal"/>
    <s v="Reviewed"/>
    <n v="59803"/>
    <s v="FMA"/>
    <m/>
    <n v="3"/>
    <n v="0"/>
    <n v="-16777216"/>
    <s v="Missing"/>
    <s v="Missing"/>
  </r>
  <r>
    <x v="185"/>
    <x v="552"/>
    <x v="0"/>
    <x v="0"/>
    <x v="182"/>
    <s v="H&amp;N 66/33"/>
    <s v=".Head and Neck"/>
    <x v="1"/>
    <s v="HN_66in33.xml"/>
    <s v="Submandibular Gland Left"/>
    <s v="Active"/>
    <s v="Head and Neck VMAT 66 Gy in 33 Fractions"/>
    <m/>
    <s v="Structure"/>
    <s v="gsal"/>
    <s v="Reviewed"/>
    <n v="59803"/>
    <s v="FMA"/>
    <m/>
    <n v="3"/>
    <n v="0"/>
    <n v="-16777216"/>
    <s v="Missing"/>
    <s v="Missing"/>
  </r>
  <r>
    <x v="185"/>
    <x v="552"/>
    <x v="0"/>
    <x v="0"/>
    <x v="182"/>
    <s v="H&amp;N 70/35"/>
    <s v=".Head and Neck"/>
    <x v="1"/>
    <s v="HN_70in35.xml"/>
    <s v="Left Submandibular Gland"/>
    <s v="Active"/>
    <s v="Head and Neck VMAT 70 Gy in 35 Fractions"/>
    <m/>
    <s v="Structure"/>
    <s v="gsal"/>
    <s v="Reviewed"/>
    <n v="59803"/>
    <s v="FMA"/>
    <m/>
    <n v="3"/>
    <n v="0"/>
    <n v="-16777216"/>
    <s v="Missing"/>
    <s v="Missing"/>
  </r>
  <r>
    <x v="185"/>
    <x v="552"/>
    <x v="0"/>
    <x v="0"/>
    <x v="182"/>
    <s v="H&amp;N VMAT"/>
    <s v=".Head and Neck"/>
    <x v="1"/>
    <s v="HN_VMAT.xml"/>
    <s v="Left Submandibular Gland"/>
    <s v="Active"/>
    <s v="Head and Neck VMAT Unspecified Dose"/>
    <m/>
    <s v="Structure"/>
    <s v="gsal"/>
    <s v="Reviewed"/>
    <n v="59803"/>
    <s v="FMA"/>
    <m/>
    <n v="3"/>
    <n v="0"/>
    <n v="-16777216"/>
    <s v="Missing"/>
    <s v="Missing"/>
  </r>
  <r>
    <x v="185"/>
    <x v="553"/>
    <x v="0"/>
    <x v="0"/>
    <x v="182"/>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9803"/>
    <s v="FMA"/>
    <m/>
    <n v="3"/>
    <n v="0"/>
    <n v="-16777216"/>
    <s v="Missing"/>
    <s v="Missing"/>
  </r>
  <r>
    <x v="186"/>
    <x v="554"/>
    <x v="0"/>
    <x v="0"/>
    <x v="183"/>
    <s v="H&amp;N Anatomy"/>
    <s v=".Head and Neck"/>
    <x v="0"/>
    <s v="HN_Anatomy.xml"/>
    <s v="Submandibular Gland Right"/>
    <s v="Active"/>
    <s v="Organs of the head and neck"/>
    <m/>
    <s v="Structure"/>
    <s v="gsal"/>
    <s v="Reviewed"/>
    <n v="59802"/>
    <s v="FMA"/>
    <m/>
    <n v="3"/>
    <n v="0"/>
    <n v="-16777216"/>
    <s v="Missing"/>
    <s v="Missing"/>
  </r>
  <r>
    <x v="186"/>
    <x v="554"/>
    <x v="0"/>
    <x v="0"/>
    <x v="183"/>
    <s v="H&amp;N 60/30"/>
    <s v=".Head and Neck"/>
    <x v="1"/>
    <s v="HN_60in30.xml"/>
    <s v="Submandibular Gland Right"/>
    <s v="Active"/>
    <s v="Head and Neck VMAT 60 Gy in 30 Fractions"/>
    <m/>
    <s v="Structure"/>
    <s v="gsal"/>
    <s v="Reviewed"/>
    <n v="59802"/>
    <s v="FMA"/>
    <m/>
    <n v="3"/>
    <n v="0"/>
    <n v="-16777216"/>
    <s v="Missing"/>
    <s v="Missing"/>
  </r>
  <r>
    <x v="186"/>
    <x v="554"/>
    <x v="0"/>
    <x v="0"/>
    <x v="183"/>
    <s v="H&amp;N 66/33"/>
    <s v=".Head and Neck"/>
    <x v="1"/>
    <s v="HN_66in33.xml"/>
    <s v="Submandibular Gland Right"/>
    <s v="Active"/>
    <s v="Head and Neck VMAT 66 Gy in 33 Fractions"/>
    <m/>
    <s v="Structure"/>
    <s v="gsal"/>
    <s v="Reviewed"/>
    <n v="59802"/>
    <s v="FMA"/>
    <m/>
    <n v="3"/>
    <n v="0"/>
    <n v="-16777216"/>
    <s v="Missing"/>
    <s v="Missing"/>
  </r>
  <r>
    <x v="186"/>
    <x v="554"/>
    <x v="0"/>
    <x v="0"/>
    <x v="183"/>
    <s v="H&amp;N 70/35"/>
    <s v=".Head and Neck"/>
    <x v="1"/>
    <s v="HN_70in35.xml"/>
    <s v="Right Submandibular Gland"/>
    <s v="Active"/>
    <s v="Head and Neck VMAT 70 Gy in 35 Fractions"/>
    <m/>
    <s v="Structure"/>
    <s v="gsal"/>
    <s v="Reviewed"/>
    <n v="59802"/>
    <s v="FMA"/>
    <m/>
    <n v="3"/>
    <n v="0"/>
    <n v="-16777216"/>
    <s v="Missing"/>
    <s v="Missing"/>
  </r>
  <r>
    <x v="186"/>
    <x v="554"/>
    <x v="0"/>
    <x v="0"/>
    <x v="183"/>
    <s v="H&amp;N VMAT"/>
    <s v=".Head and Neck"/>
    <x v="1"/>
    <s v="HN_VMAT.xml"/>
    <s v="Right Submandibular Gland"/>
    <s v="Active"/>
    <s v="Head and Neck VMAT Unspecified Dose"/>
    <m/>
    <s v="Structure"/>
    <s v="gsal"/>
    <s v="Reviewed"/>
    <n v="59802"/>
    <s v="FMA"/>
    <m/>
    <n v="3"/>
    <n v="0"/>
    <n v="-16777216"/>
    <s v="Missing"/>
    <s v="Missing"/>
  </r>
  <r>
    <x v="186"/>
    <x v="555"/>
    <x v="0"/>
    <x v="0"/>
    <x v="183"/>
    <s v="HN002_H+N"/>
    <s v="OROP - oropharynx"/>
    <x v="2"/>
    <s v="HN002_HN.xml"/>
    <m/>
    <s v="Active"/>
    <s v="Structure nomenclatures as required in NRG HN002 Clinical Trial for patients with p16 positive advanced oropharyngeal cancer. (Some of the contours are mainly for CCSEO dosimetry purposes and not required by the trial)"/>
    <m/>
    <s v="Structure"/>
    <s v="cjos"/>
    <s v="Reviewed"/>
    <n v="59802"/>
    <s v="FMA"/>
    <m/>
    <n v="3"/>
    <n v="0"/>
    <n v="-16777216"/>
    <s v="Missing"/>
    <s v="Missing"/>
  </r>
  <r>
    <x v="187"/>
    <x v="556"/>
    <x v="0"/>
    <x v="0"/>
    <x v="184"/>
    <s v="Brain Anatomy"/>
    <s v=".CNS"/>
    <x v="0"/>
    <s v="Brain_Anatomy.xml"/>
    <s v="Temporal Lobes"/>
    <s v="Active"/>
    <s v="Organs of the brain"/>
    <m/>
    <s v="Structure"/>
    <s v="gsal"/>
    <s v="Reviewed"/>
    <n v="61825"/>
    <s v="FMA"/>
    <m/>
    <n v="3"/>
    <n v="0"/>
    <n v="-16777216"/>
    <s v="Missing"/>
    <s v="Miss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location ref="E1:O17" firstHeaderRow="1" firstDataRow="2" firstDataCol="3"/>
  <pivotFields count="9">
    <pivotField dataField="1" compact="0" outline="0" showAll="0" defaultSubtotal="0"/>
    <pivotField axis="axisCol" compact="0" outline="0" showAll="0" defaultSubtotal="0">
      <items count="7">
        <item x="5"/>
        <item x="1"/>
        <item x="3"/>
        <item x="2"/>
        <item x="6"/>
        <item x="0"/>
        <item x="4"/>
      </items>
    </pivotField>
    <pivotField axis="axisRow" compact="0" outline="0" showAll="0" sortType="descending" defaultSubtotal="0">
      <items count="2">
        <item x="0"/>
        <item x="1"/>
      </items>
    </pivotField>
    <pivotField axis="axisRow" compact="0" outline="0" multipleItemSelectionAllowed="1" showAll="0" sortType="ascending" defaultSubtotal="0">
      <items count="3">
        <item x="1"/>
        <item x="0"/>
        <item m="1" x="2"/>
      </items>
    </pivotField>
    <pivotField axis="axisRow" compact="0" numFmtId="2" outline="0" showAll="0" sortType="descending" defaultSubtotal="0">
      <items count="8">
        <item x="1"/>
        <item x="6"/>
        <item x="7"/>
        <item x="2"/>
        <item x="3"/>
        <item x="4"/>
        <item x="5"/>
        <item x="0"/>
      </items>
    </pivotField>
    <pivotField compact="0" outline="0" showAll="0" defaultSubtotal="0"/>
    <pivotField compact="0" outline="0" showAll="0" defaultSubtotal="0"/>
    <pivotField compact="0" outline="0" showAll="0" defaultSubtotal="0"/>
    <pivotField compact="0" outline="0" showAll="0" defaultSubtotal="0"/>
  </pivotFields>
  <rowFields count="3">
    <field x="2"/>
    <field x="3"/>
    <field x="4"/>
  </rowFields>
  <rowItems count="15">
    <i>
      <x/>
      <x/>
      <x/>
    </i>
    <i r="1">
      <x v="1"/>
      <x v="1"/>
    </i>
    <i r="2">
      <x v="3"/>
    </i>
    <i r="2">
      <x v="4"/>
    </i>
    <i r="2">
      <x v="5"/>
    </i>
    <i r="2">
      <x v="6"/>
    </i>
    <i r="2">
      <x v="7"/>
    </i>
    <i>
      <x v="1"/>
      <x v="1"/>
      <x/>
    </i>
    <i r="2">
      <x v="1"/>
    </i>
    <i r="2">
      <x v="2"/>
    </i>
    <i r="2">
      <x v="3"/>
    </i>
    <i r="2">
      <x v="5"/>
    </i>
    <i r="2">
      <x v="6"/>
    </i>
    <i r="2">
      <x v="7"/>
    </i>
    <i t="grand">
      <x/>
    </i>
  </rowItems>
  <colFields count="1">
    <field x="1"/>
  </colFields>
  <colItems count="8">
    <i>
      <x/>
    </i>
    <i>
      <x v="1"/>
    </i>
    <i>
      <x v="2"/>
    </i>
    <i>
      <x v="3"/>
    </i>
    <i>
      <x v="4"/>
    </i>
    <i>
      <x v="5"/>
    </i>
    <i>
      <x v="6"/>
    </i>
    <i t="grand">
      <x/>
    </i>
  </colItems>
  <dataFields count="1">
    <dataField name="Count of Structure" fld="0" subtotal="count" baseField="1" baseItem="4"/>
  </dataFields>
  <formats count="10">
    <format dxfId="69">
      <pivotArea dataOnly="0" labelOnly="1" outline="0" fieldPosition="0">
        <references count="1">
          <reference field="4" count="7">
            <x v="0"/>
            <x v="1"/>
            <x v="3"/>
            <x v="4"/>
            <x v="5"/>
            <x v="6"/>
            <x v="7"/>
          </reference>
        </references>
      </pivotArea>
    </format>
    <format dxfId="68">
      <pivotArea outline="0" collapsedLevelsAreSubtotals="1" fieldPosition="0">
        <references count="4">
          <reference field="1" count="1" selected="0">
            <x v="0"/>
          </reference>
          <reference field="2" count="1" selected="0">
            <x v="1"/>
          </reference>
          <reference field="3" count="1" selected="0">
            <x v="1"/>
          </reference>
          <reference field="4" count="1" selected="0">
            <x v="5"/>
          </reference>
        </references>
      </pivotArea>
    </format>
    <format dxfId="67">
      <pivotArea outline="0" collapsedLevelsAreSubtotals="1" fieldPosition="0">
        <references count="4">
          <reference field="1" count="1" selected="0">
            <x v="1"/>
          </reference>
          <reference field="2" count="1" selected="0">
            <x v="1"/>
          </reference>
          <reference field="3" count="1" selected="0">
            <x v="1"/>
          </reference>
          <reference field="4" count="1" selected="0">
            <x v="7"/>
          </reference>
        </references>
      </pivotArea>
    </format>
    <format dxfId="66">
      <pivotArea outline="0" collapsedLevelsAreSubtotals="1" fieldPosition="0">
        <references count="4">
          <reference field="1" count="1" selected="0">
            <x v="2"/>
          </reference>
          <reference field="2" count="1" selected="0">
            <x v="0"/>
          </reference>
          <reference field="3" count="1" selected="0">
            <x v="1"/>
          </reference>
          <reference field="4" count="1" selected="0">
            <x v="4"/>
          </reference>
        </references>
      </pivotArea>
    </format>
    <format dxfId="65">
      <pivotArea outline="0" collapsedLevelsAreSubtotals="1" fieldPosition="0">
        <references count="4">
          <reference field="1" count="1" selected="0">
            <x v="5"/>
          </reference>
          <reference field="2" count="1" selected="0">
            <x v="0"/>
          </reference>
          <reference field="3" count="1" selected="0">
            <x v="0"/>
          </reference>
          <reference field="4" count="1" selected="0">
            <x v="0"/>
          </reference>
        </references>
      </pivotArea>
    </format>
    <format dxfId="64">
      <pivotArea outline="0" collapsedLevelsAreSubtotals="1" fieldPosition="0">
        <references count="4">
          <reference field="1" count="1" selected="0">
            <x v="3"/>
          </reference>
          <reference field="2" count="1" selected="0">
            <x v="0"/>
          </reference>
          <reference field="3" count="1" selected="0">
            <x v="1"/>
          </reference>
          <reference field="4" count="1" selected="0">
            <x v="7"/>
          </reference>
        </references>
      </pivotArea>
    </format>
    <format dxfId="63">
      <pivotArea outline="0" collapsedLevelsAreSubtotals="1" fieldPosition="0">
        <references count="4">
          <reference field="1" count="1" selected="0">
            <x v="3"/>
          </reference>
          <reference field="2" count="1" selected="0">
            <x v="1"/>
          </reference>
          <reference field="3" count="1" selected="0">
            <x v="1"/>
          </reference>
          <reference field="4" count="1" selected="0">
            <x v="3"/>
          </reference>
        </references>
      </pivotArea>
    </format>
    <format dxfId="62">
      <pivotArea outline="0" collapsedLevelsAreSubtotals="1" fieldPosition="0">
        <references count="4">
          <reference field="1" count="1" selected="0">
            <x v="3"/>
          </reference>
          <reference field="2" count="1" selected="0">
            <x v="1"/>
          </reference>
          <reference field="3" count="1" selected="0">
            <x v="1"/>
          </reference>
          <reference field="4" count="1" selected="0">
            <x v="1"/>
          </reference>
        </references>
      </pivotArea>
    </format>
    <format dxfId="61">
      <pivotArea outline="0" collapsedLevelsAreSubtotals="1" fieldPosition="0">
        <references count="4">
          <reference field="1" count="1" selected="0">
            <x v="5"/>
          </reference>
          <reference field="2" count="1" selected="0">
            <x v="0"/>
          </reference>
          <reference field="3" count="1" selected="0">
            <x v="1"/>
          </reference>
          <reference field="4" count="1" selected="0">
            <x v="6"/>
          </reference>
        </references>
      </pivotArea>
    </format>
    <format dxfId="60">
      <pivotArea outline="0" collapsedLevelsAreSubtotals="1" fieldPosition="0">
        <references count="4">
          <reference field="1" count="1" selected="0">
            <x v="5"/>
          </reference>
          <reference field="2" count="1" selected="0">
            <x v="1"/>
          </reference>
          <reference field="3" count="1" selected="0">
            <x v="1"/>
          </reference>
          <reference field="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7" firstHeaderRow="1" firstDataRow="1" firstDataCol="1" rowPageCount="1" colPageCount="1"/>
  <pivotFields count="24">
    <pivotField axis="axisRow" showAll="0">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dataField="1" showAll="0">
      <items count="558">
        <item x="60"/>
        <item x="0"/>
        <item x="5"/>
        <item x="4"/>
        <item x="7"/>
        <item x="3"/>
        <item x="6"/>
        <item x="72"/>
        <item x="73"/>
        <item x="74"/>
        <item x="75"/>
        <item x="515"/>
        <item x="8"/>
        <item x="9"/>
        <item x="223"/>
        <item x="245"/>
        <item x="13"/>
        <item x="11"/>
        <item x="15"/>
        <item x="242"/>
        <item x="16"/>
        <item x="282"/>
        <item x="280"/>
        <item x="276"/>
        <item x="278"/>
        <item x="277"/>
        <item x="17"/>
        <item x="18"/>
        <item x="19"/>
        <item x="38"/>
        <item x="37"/>
        <item x="39"/>
        <item x="40"/>
        <item x="518"/>
        <item x="521"/>
        <item x="46"/>
        <item x="49"/>
        <item x="47"/>
        <item x="50"/>
        <item x="51"/>
        <item x="45"/>
        <item x="53"/>
        <item x="54"/>
        <item x="55"/>
        <item x="525"/>
        <item x="479"/>
        <item x="58"/>
        <item x="104"/>
        <item x="59"/>
        <item x="61"/>
        <item x="527"/>
        <item x="289"/>
        <item x="208"/>
        <item x="64"/>
        <item x="67"/>
        <item x="63"/>
        <item x="66"/>
        <item x="65"/>
        <item x="68"/>
        <item x="69"/>
        <item x="71"/>
        <item x="77"/>
        <item x="103"/>
        <item x="132"/>
        <item x="106"/>
        <item x="89"/>
        <item x="78"/>
        <item x="137"/>
        <item x="140"/>
        <item x="138"/>
        <item x="141"/>
        <item x="90"/>
        <item x="114"/>
        <item x="123"/>
        <item x="115"/>
        <item x="124"/>
        <item x="79"/>
        <item x="91"/>
        <item x="102"/>
        <item x="80"/>
        <item x="116"/>
        <item x="125"/>
        <item x="139"/>
        <item x="142"/>
        <item x="135"/>
        <item x="85"/>
        <item x="98"/>
        <item x="134"/>
        <item x="97"/>
        <item x="113"/>
        <item x="87"/>
        <item x="99"/>
        <item x="100"/>
        <item x="101"/>
        <item x="112"/>
        <item x="84"/>
        <item x="133"/>
        <item x="136"/>
        <item x="109"/>
        <item x="108"/>
        <item x="81"/>
        <item x="86"/>
        <item x="96"/>
        <item x="93"/>
        <item x="92"/>
        <item x="2"/>
        <item x="215"/>
        <item x="144"/>
        <item x="143"/>
        <item x="145"/>
        <item x="146"/>
        <item x="70"/>
        <item x="147"/>
        <item x="149"/>
        <item x="359"/>
        <item x="374"/>
        <item x="403"/>
        <item x="409"/>
        <item x="376"/>
        <item x="396"/>
        <item x="377"/>
        <item x="378"/>
        <item x="397"/>
        <item x="379"/>
        <item x="298"/>
        <item x="302"/>
        <item x="150"/>
        <item x="153"/>
        <item x="151"/>
        <item x="154"/>
        <item x="22"/>
        <item x="29"/>
        <item x="152"/>
        <item x="155"/>
        <item x="23"/>
        <item x="30"/>
        <item x="156"/>
        <item x="157"/>
        <item x="296"/>
        <item x="300"/>
        <item x="1"/>
        <item x="159"/>
        <item x="200"/>
        <item x="160"/>
        <item x="163"/>
        <item x="161"/>
        <item x="164"/>
        <item x="162"/>
        <item x="165"/>
        <item x="172"/>
        <item x="166"/>
        <item x="485"/>
        <item x="486"/>
        <item x="487"/>
        <item x="488"/>
        <item x="489"/>
        <item x="490"/>
        <item x="491"/>
        <item x="492"/>
        <item x="493"/>
        <item x="494"/>
        <item x="173"/>
        <item x="167"/>
        <item x="495"/>
        <item x="496"/>
        <item x="186"/>
        <item x="187"/>
        <item x="176"/>
        <item x="185"/>
        <item x="168"/>
        <item x="174"/>
        <item x="497"/>
        <item x="498"/>
        <item x="499"/>
        <item x="500"/>
        <item x="501"/>
        <item x="502"/>
        <item x="503"/>
        <item x="504"/>
        <item x="505"/>
        <item x="506"/>
        <item x="204"/>
        <item x="205"/>
        <item x="190"/>
        <item x="179"/>
        <item x="184"/>
        <item x="183"/>
        <item x="182"/>
        <item x="203"/>
        <item x="177"/>
        <item x="171"/>
        <item x="170"/>
        <item x="191"/>
        <item x="262"/>
        <item x="264"/>
        <item x="192"/>
        <item x="194"/>
        <item x="193"/>
        <item x="195"/>
        <item x="198"/>
        <item x="199"/>
        <item x="197"/>
        <item x="196"/>
        <item x="88"/>
        <item x="169"/>
        <item x="201"/>
        <item x="202"/>
        <item x="24"/>
        <item x="31"/>
        <item x="175"/>
        <item x="206"/>
        <item x="207"/>
        <item x="531"/>
        <item x="533"/>
        <item x="535"/>
        <item x="537"/>
        <item x="209"/>
        <item x="272"/>
        <item x="217"/>
        <item x="219"/>
        <item x="216"/>
        <item x="111"/>
        <item x="218"/>
        <item x="221"/>
        <item x="222"/>
        <item x="224"/>
        <item x="226"/>
        <item x="225"/>
        <item x="227"/>
        <item x="519"/>
        <item x="308"/>
        <item x="312"/>
        <item x="318"/>
        <item x="313"/>
        <item x="319"/>
        <item x="228"/>
        <item x="230"/>
        <item x="231"/>
        <item x="234"/>
        <item x="232"/>
        <item x="235"/>
        <item x="299"/>
        <item x="237"/>
        <item x="239"/>
        <item x="238"/>
        <item x="233"/>
        <item x="249"/>
        <item x="520"/>
        <item x="248"/>
        <item x="247"/>
        <item x="241"/>
        <item x="244"/>
        <item x="240"/>
        <item x="246"/>
        <item x="250"/>
        <item x="28"/>
        <item x="254"/>
        <item x="255"/>
        <item x="372"/>
        <item x="14"/>
        <item x="178"/>
        <item x="256"/>
        <item x="257"/>
        <item x="528"/>
        <item x="529"/>
        <item x="258"/>
        <item x="530"/>
        <item x="532"/>
        <item x="259"/>
        <item x="260"/>
        <item x="261"/>
        <item x="263"/>
        <item x="122"/>
        <item x="126"/>
        <item x="118"/>
        <item x="128"/>
        <item x="119"/>
        <item x="129"/>
        <item x="265"/>
        <item x="534"/>
        <item x="536"/>
        <item x="117"/>
        <item x="127"/>
        <item x="266"/>
        <item x="538"/>
        <item x="540"/>
        <item x="268"/>
        <item x="269"/>
        <item x="270"/>
        <item x="271"/>
        <item x="120"/>
        <item x="130"/>
        <item x="121"/>
        <item x="131"/>
        <item x="273"/>
        <item x="542"/>
        <item x="543"/>
        <item x="274"/>
        <item x="275"/>
        <item x="243"/>
        <item x="281"/>
        <item x="279"/>
        <item x="267"/>
        <item x="148"/>
        <item x="95"/>
        <item x="10"/>
        <item x="21"/>
        <item x="36"/>
        <item x="48"/>
        <item x="52"/>
        <item x="229"/>
        <item x="287"/>
        <item x="310"/>
        <item x="316"/>
        <item x="358"/>
        <item x="423"/>
        <item x="439"/>
        <item x="438"/>
        <item x="413"/>
        <item x="417"/>
        <item x="420"/>
        <item x="427"/>
        <item x="431"/>
        <item x="435"/>
        <item x="414"/>
        <item x="418"/>
        <item x="421"/>
        <item x="428"/>
        <item x="432"/>
        <item x="436"/>
        <item x="441"/>
        <item x="391"/>
        <item x="393"/>
        <item x="392"/>
        <item x="394"/>
        <item x="440"/>
        <item x="442"/>
        <item x="415"/>
        <item x="419"/>
        <item x="422"/>
        <item x="429"/>
        <item x="433"/>
        <item x="437"/>
        <item x="400"/>
        <item x="443"/>
        <item x="447"/>
        <item x="12"/>
        <item x="20"/>
        <item x="41"/>
        <item x="288"/>
        <item x="331"/>
        <item x="290"/>
        <item x="292"/>
        <item x="291"/>
        <item x="285"/>
        <item x="293"/>
        <item x="286"/>
        <item x="220"/>
        <item x="311"/>
        <item x="416"/>
        <item x="408"/>
        <item x="284"/>
        <item x="364"/>
        <item x="399"/>
        <item x="365"/>
        <item x="367"/>
        <item x="368"/>
        <item x="369"/>
        <item x="407"/>
        <item x="343"/>
        <item x="370"/>
        <item x="448"/>
        <item x="317"/>
        <item x="430"/>
        <item x="434"/>
        <item x="294"/>
        <item x="295"/>
        <item x="297"/>
        <item x="301"/>
        <item x="304"/>
        <item x="305"/>
        <item x="306"/>
        <item x="541"/>
        <item x="309"/>
        <item x="307"/>
        <item x="314"/>
        <item x="320"/>
        <item x="315"/>
        <item x="321"/>
        <item x="544"/>
        <item x="322"/>
        <item x="545"/>
        <item x="452"/>
        <item x="94"/>
        <item x="107"/>
        <item x="82"/>
        <item x="180"/>
        <item x="181"/>
        <item x="188"/>
        <item x="189"/>
        <item x="110"/>
        <item x="83"/>
        <item x="326"/>
        <item x="323"/>
        <item x="324"/>
        <item x="325"/>
        <item x="76"/>
        <item x="328"/>
        <item x="327"/>
        <item x="329"/>
        <item x="210"/>
        <item x="524"/>
        <item x="56"/>
        <item x="526"/>
        <item x="57"/>
        <item x="44"/>
        <item x="517"/>
        <item x="43"/>
        <item x="42"/>
        <item x="283"/>
        <item x="547"/>
        <item x="548"/>
        <item x="516"/>
        <item x="549"/>
        <item x="344"/>
        <item x="380"/>
        <item x="213"/>
        <item x="345"/>
        <item x="351"/>
        <item x="349"/>
        <item x="381"/>
        <item x="346"/>
        <item x="352"/>
        <item x="347"/>
        <item x="353"/>
        <item x="402"/>
        <item x="363"/>
        <item x="354"/>
        <item x="383"/>
        <item x="361"/>
        <item x="355"/>
        <item x="350"/>
        <item x="332"/>
        <item x="410"/>
        <item x="424"/>
        <item x="404"/>
        <item x="411"/>
        <item x="425"/>
        <item x="356"/>
        <item x="385"/>
        <item x="334"/>
        <item x="357"/>
        <item x="348"/>
        <item x="335"/>
        <item x="375"/>
        <item x="373"/>
        <item x="395"/>
        <item x="388"/>
        <item x="398"/>
        <item x="401"/>
        <item x="405"/>
        <item x="412"/>
        <item x="426"/>
        <item x="382"/>
        <item x="340"/>
        <item x="336"/>
        <item x="362"/>
        <item x="371"/>
        <item x="406"/>
        <item x="366"/>
        <item x="390"/>
        <item x="342"/>
        <item x="338"/>
        <item x="212"/>
        <item x="211"/>
        <item x="214"/>
        <item x="387"/>
        <item x="339"/>
        <item x="333"/>
        <item x="384"/>
        <item x="389"/>
        <item x="386"/>
        <item x="337"/>
        <item x="341"/>
        <item x="360"/>
        <item x="546"/>
        <item x="444"/>
        <item x="446"/>
        <item x="445"/>
        <item x="522"/>
        <item x="25"/>
        <item x="32"/>
        <item x="449"/>
        <item x="450"/>
        <item x="539"/>
        <item x="303"/>
        <item x="35"/>
        <item x="451"/>
        <item x="454"/>
        <item x="453"/>
        <item x="236"/>
        <item x="253"/>
        <item x="523"/>
        <item x="252"/>
        <item x="251"/>
        <item x="468"/>
        <item x="469"/>
        <item x="513"/>
        <item x="470"/>
        <item x="471"/>
        <item x="483"/>
        <item x="472"/>
        <item x="473"/>
        <item x="475"/>
        <item x="476"/>
        <item x="480"/>
        <item x="477"/>
        <item x="478"/>
        <item x="481"/>
        <item x="550"/>
        <item x="482"/>
        <item x="484"/>
        <item x="553"/>
        <item x="555"/>
        <item x="551"/>
        <item x="552"/>
        <item x="554"/>
        <item x="474"/>
        <item x="62"/>
        <item x="556"/>
        <item x="26"/>
        <item x="33"/>
        <item x="507"/>
        <item x="508"/>
        <item x="27"/>
        <item x="34"/>
        <item x="509"/>
        <item x="510"/>
        <item x="105"/>
        <item x="511"/>
        <item x="512"/>
        <item x="158"/>
        <item x="514"/>
        <item x="330"/>
        <item x="455"/>
        <item x="463"/>
        <item x="462"/>
        <item x="456"/>
        <item x="464"/>
        <item x="457"/>
        <item x="465"/>
        <item x="458"/>
        <item x="459"/>
        <item x="466"/>
        <item x="467"/>
        <item x="460"/>
        <item x="461"/>
        <item t="default"/>
      </items>
    </pivotField>
    <pivotField axis="axisRow" showAll="0">
      <items count="8">
        <item x="1"/>
        <item x="2"/>
        <item sd="0" x="4"/>
        <item sd="0" x="5"/>
        <item sd="0" x="0"/>
        <item sd="0" x="6"/>
        <item sd="0" x="3"/>
        <item t="default" sd="0"/>
      </items>
    </pivotField>
    <pivotField axis="axisRow" showAll="0">
      <items count="13">
        <item sd="0" x="11"/>
        <item sd="0" x="6"/>
        <item sd="0" x="9"/>
        <item sd="0" x="10"/>
        <item sd="0" x="8"/>
        <item sd="0" x="4"/>
        <item x="3"/>
        <item x="5"/>
        <item x="2"/>
        <item x="7"/>
        <item x="1"/>
        <item x="0"/>
        <item t="default"/>
      </items>
    </pivotField>
    <pivotField showAll="0">
      <items count="186">
        <item x="0"/>
        <item x="1"/>
        <item x="4"/>
        <item x="7"/>
        <item x="116"/>
        <item x="8"/>
        <item x="9"/>
        <item x="26"/>
        <item x="27"/>
        <item x="28"/>
        <item x="31"/>
        <item x="133"/>
        <item x="32"/>
        <item x="120"/>
        <item x="99"/>
        <item x="33"/>
        <item x="34"/>
        <item x="38"/>
        <item x="103"/>
        <item x="100"/>
        <item x="39"/>
        <item x="2"/>
        <item x="40"/>
        <item x="42"/>
        <item x="55"/>
        <item x="41"/>
        <item x="56"/>
        <item x="58"/>
        <item x="59"/>
        <item x="62"/>
        <item x="101"/>
        <item x="3"/>
        <item x="102"/>
        <item x="105"/>
        <item x="63"/>
        <item x="104"/>
        <item x="65"/>
        <item x="64"/>
        <item x="60"/>
        <item x="61"/>
        <item x="67"/>
        <item x="145"/>
        <item x="156"/>
        <item x="70"/>
        <item x="78"/>
        <item x="167"/>
        <item x="106"/>
        <item x="24"/>
        <item x="80"/>
        <item x="81"/>
        <item x="82"/>
        <item x="83"/>
        <item x="127"/>
        <item x="86"/>
        <item x="87"/>
        <item x="165"/>
        <item x="36"/>
        <item x="169"/>
        <item x="171"/>
        <item x="121"/>
        <item x="29"/>
        <item x="10"/>
        <item x="11"/>
        <item x="73"/>
        <item x="68"/>
        <item x="71"/>
        <item x="12"/>
        <item x="77"/>
        <item x="43"/>
        <item x="172"/>
        <item x="84"/>
        <item x="129"/>
        <item x="88"/>
        <item x="44"/>
        <item x="45"/>
        <item x="46"/>
        <item x="47"/>
        <item x="96"/>
        <item x="118"/>
        <item x="123"/>
        <item x="130"/>
        <item x="13"/>
        <item x="149"/>
        <item x="182"/>
        <item x="49"/>
        <item x="14"/>
        <item x="15"/>
        <item x="112"/>
        <item x="176"/>
        <item x="177"/>
        <item x="92"/>
        <item x="91"/>
        <item x="95"/>
        <item x="93"/>
        <item x="16"/>
        <item x="66"/>
        <item x="107"/>
        <item x="117"/>
        <item x="94"/>
        <item x="125"/>
        <item x="174"/>
        <item x="113"/>
        <item x="175"/>
        <item x="128"/>
        <item x="126"/>
        <item x="178"/>
        <item x="179"/>
        <item x="134"/>
        <item x="135"/>
        <item x="137"/>
        <item x="138"/>
        <item x="79"/>
        <item x="25"/>
        <item x="139"/>
        <item x="141"/>
        <item x="142"/>
        <item x="140"/>
        <item x="180"/>
        <item x="143"/>
        <item x="108"/>
        <item x="144"/>
        <item x="98"/>
        <item x="166"/>
        <item x="37"/>
        <item x="168"/>
        <item x="170"/>
        <item x="122"/>
        <item x="30"/>
        <item x="17"/>
        <item x="18"/>
        <item x="74"/>
        <item x="69"/>
        <item x="72"/>
        <item x="19"/>
        <item x="76"/>
        <item x="50"/>
        <item x="173"/>
        <item x="85"/>
        <item x="131"/>
        <item x="89"/>
        <item x="51"/>
        <item x="52"/>
        <item x="53"/>
        <item x="54"/>
        <item x="97"/>
        <item x="119"/>
        <item x="124"/>
        <item x="132"/>
        <item x="20"/>
        <item x="150"/>
        <item x="183"/>
        <item x="21"/>
        <item x="22"/>
        <item x="146"/>
        <item x="109"/>
        <item x="147"/>
        <item x="148"/>
        <item x="90"/>
        <item x="23"/>
        <item x="151"/>
        <item x="152"/>
        <item x="154"/>
        <item x="155"/>
        <item x="110"/>
        <item x="157"/>
        <item x="164"/>
        <item x="181"/>
        <item x="48"/>
        <item x="111"/>
        <item x="153"/>
        <item x="114"/>
        <item x="35"/>
        <item x="184"/>
        <item x="158"/>
        <item x="159"/>
        <item x="75"/>
        <item x="57"/>
        <item x="136"/>
        <item x="115"/>
        <item x="160"/>
        <item x="5"/>
        <item x="161"/>
        <item x="162"/>
        <item x="6"/>
        <item x="163"/>
        <item t="default"/>
      </items>
    </pivotField>
    <pivotField showAll="0"/>
    <pivotField showAll="0"/>
    <pivotField axis="axisPage" showAll="0">
      <items count="10">
        <item x="4"/>
        <item x="5"/>
        <item x="7"/>
        <item x="0"/>
        <item x="1"/>
        <item x="3"/>
        <item x="6"/>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2"/>
    <field x="0"/>
  </rowFields>
  <rowItems count="44">
    <i>
      <x/>
    </i>
    <i>
      <x v="1"/>
    </i>
    <i>
      <x v="2"/>
    </i>
    <i>
      <x v="3"/>
    </i>
    <i>
      <x v="4"/>
    </i>
    <i>
      <x v="5"/>
    </i>
    <i>
      <x v="6"/>
    </i>
    <i r="1">
      <x v="1"/>
    </i>
    <i r="2">
      <x v="6"/>
    </i>
    <i r="2">
      <x v="11"/>
    </i>
    <i r="2">
      <x v="13"/>
    </i>
    <i r="2">
      <x v="14"/>
    </i>
    <i r="2">
      <x v="16"/>
    </i>
    <i r="2">
      <x v="18"/>
    </i>
    <i r="2">
      <x v="71"/>
    </i>
    <i r="2">
      <x v="77"/>
    </i>
    <i r="2">
      <x v="98"/>
    </i>
    <i r="2">
      <x v="100"/>
    </i>
    <i r="2">
      <x v="111"/>
    </i>
    <i r="2">
      <x v="112"/>
    </i>
    <i r="2">
      <x v="142"/>
    </i>
    <i r="2">
      <x v="144"/>
    </i>
    <i r="2">
      <x v="165"/>
    </i>
    <i r="2">
      <x v="168"/>
    </i>
    <i r="2">
      <x v="183"/>
    </i>
    <i>
      <x v="8"/>
    </i>
    <i r="1">
      <x v="1"/>
    </i>
    <i r="2">
      <x v="2"/>
    </i>
    <i r="2">
      <x v="3"/>
    </i>
    <i r="2">
      <x v="30"/>
    </i>
    <i r="2">
      <x v="64"/>
    </i>
    <i>
      <x v="9"/>
    </i>
    <i r="1">
      <x v="2"/>
    </i>
    <i r="1">
      <x v="3"/>
    </i>
    <i>
      <x v="10"/>
    </i>
    <i r="1">
      <x/>
    </i>
    <i r="2">
      <x v="145"/>
    </i>
    <i r="2">
      <x v="163"/>
    </i>
    <i r="1">
      <x v="1"/>
    </i>
    <i r="2">
      <x v="4"/>
    </i>
    <i r="2">
      <x v="80"/>
    </i>
    <i>
      <x v="11"/>
    </i>
    <i r="1">
      <x v="4"/>
    </i>
    <i t="grand">
      <x/>
    </i>
  </rowItems>
  <colItems count="1">
    <i/>
  </colItems>
  <pageFields count="1">
    <pageField fld="7" item="4" hier="-1"/>
  </pageFields>
  <dataFields count="1">
    <dataField name="StructureIDs" fld="1"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4" name="Colors5" displayName="Colors5" ref="R2:Z241" totalsRowShown="0" headerRowDxfId="59" dataDxfId="57" headerRowBorderDxfId="58" tableBorderDxfId="56" totalsRowBorderDxfId="55">
  <autoFilter ref="R2:Z241"/>
  <tableColumns count="9">
    <tableColumn id="1" name="Structure" dataDxfId="54"/>
    <tableColumn id="2" name="Category" dataDxfId="53" totalsRowDxfId="52"/>
    <tableColumn id="8" name="In 2D View" dataDxfId="51" totalsRowDxfId="50"/>
    <tableColumn id="9" name="In 3D View" dataDxfId="49" totalsRowDxfId="48"/>
    <tableColumn id="10" name="Transparency" dataDxfId="47" totalsRowDxfId="46"/>
    <tableColumn id="3" name="ColorAndStyle" dataDxfId="45" totalsRowDxfId="44"/>
    <tableColumn id="5" name="2D Color" dataDxfId="43" totalsRowDxfId="42"/>
    <tableColumn id="6" name="Color Name" dataDxfId="41" totalsRowDxfId="40"/>
    <tableColumn id="7" name="(R,G,B)" dataDxfId="39" totalsRowDxfId="38"/>
  </tableColumns>
  <tableStyleInfo name="TableStyleLight1" showFirstColumn="0" showLastColumn="0" showRowStripes="1" showColumnStripes="0"/>
</table>
</file>

<file path=xl/tables/table2.xml><?xml version="1.0" encoding="utf-8"?>
<table xmlns="http://schemas.openxmlformats.org/spreadsheetml/2006/main" id="1" name="Structures" displayName="Structures" ref="A1:X1273" totalsRowShown="0">
  <sortState ref="A2:X1273">
    <sortCondition ref="A2:A1273"/>
    <sortCondition ref="C2:C1273"/>
    <sortCondition ref="D2:D1273"/>
    <sortCondition ref="E2:E1273"/>
    <sortCondition ref="H2:H1273"/>
    <sortCondition ref="G2:G1273"/>
  </sortState>
  <tableColumns count="24">
    <tableColumn id="9" name="ColorAndStyle"/>
    <tableColumn id="1" name="StructureID"/>
    <tableColumn id="4" name="StructureCategory"/>
    <tableColumn id="5" name="VolumeType"/>
    <tableColumn id="3" name="Label"/>
    <tableColumn id="15" name="TemplateID"/>
    <tableColumn id="19" name="TreatmentSite"/>
    <tableColumn id="20" name="TemplateCategory"/>
    <tableColumn id="22" name="Template file name"/>
    <tableColumn id="2" name="Name"/>
    <tableColumn id="21" name="Status"/>
    <tableColumn id="17" name="Description"/>
    <tableColumn id="18" name="Diagnosis"/>
    <tableColumn id="16" name="TemplateType"/>
    <tableColumn id="23" name="Author"/>
    <tableColumn id="24" name="ApprovalStatus"/>
    <tableColumn id="6" name="StructureCode"/>
    <tableColumn id="7" name="CodeScheme"/>
    <tableColumn id="8" name="VolumeCode"/>
    <tableColumn id="10" name="DVHLineWidth"/>
    <tableColumn id="11" name="DVHLineStyle"/>
    <tableColumn id="12" name="DVHLineColor"/>
    <tableColumn id="13" name="SearchCTLow"/>
    <tableColumn id="14" name="SearchCTHigh"/>
  </tableColumns>
  <tableStyleInfo name="TableStyleMedium3" showFirstColumn="0" showLastColumn="0" showRowStripes="1" showColumnStripes="0"/>
</table>
</file>

<file path=xl/tables/table3.xml><?xml version="1.0" encoding="utf-8"?>
<table xmlns="http://schemas.openxmlformats.org/spreadsheetml/2006/main" id="2" name="Colors" displayName="Colors" ref="A2:N187" totalsRowShown="0" headerRowDxfId="37" dataDxfId="35" headerRowBorderDxfId="36" tableBorderDxfId="34" totalsRowBorderDxfId="33">
  <autoFilter ref="A2:N187"/>
  <tableColumns count="14">
    <tableColumn id="3" name="Old Colour" dataDxfId="3" totalsRowDxfId="4"/>
    <tableColumn id="1" name="ColorAndStyle" dataDxfId="2">
      <calculatedColumnFormula>CONCATENATE("_",Colors[[#This Row],[Color]],"_",Colors[[#This Row],[Style]],"T",Colors[[#This Row],[Transparency]])</calculatedColumnFormula>
    </tableColumn>
    <tableColumn id="15" name="ID Length" dataDxfId="32">
      <calculatedColumnFormula>LEN(Colors[[#This Row],[ColorAndStyle]])</calculatedColumnFormula>
    </tableColumn>
    <tableColumn id="5" name="2D Color" dataDxfId="31" totalsRowDxfId="30"/>
    <tableColumn id="4" name="Color" dataDxfId="29" totalsRowDxfId="28">
      <calculatedColumnFormula>VLOOKUP(Colors[[#This Row],[Color Name]],$P$2:$Q$64,2,FALSE)</calculatedColumnFormula>
    </tableColumn>
    <tableColumn id="14" name="Style" dataDxfId="27" totalsRowDxfId="26">
      <calculatedColumnFormula>IF(EXACT(Colors[[#This Row],[In 2D View]],"Contour"),"C","S")</calculatedColumnFormula>
    </tableColumn>
    <tableColumn id="6" name="Color Name" dataDxfId="25" totalsRowDxfId="24"/>
    <tableColumn id="7" name="(R,G,B)" dataDxfId="23" totalsRowDxfId="22"/>
    <tableColumn id="8" name="In 2D View" dataDxfId="21" totalsRowDxfId="20"/>
    <tableColumn id="9" name="In 3D View" dataDxfId="19" totalsRowDxfId="18"/>
    <tableColumn id="10" name="Transparency" dataDxfId="17" totalsRowDxfId="16"/>
    <tableColumn id="11" name="3D Color" dataDxfId="15" totalsRowDxfId="14"/>
    <tableColumn id="12" name="3D Color Name" dataDxfId="13" totalsRowDxfId="12"/>
    <tableColumn id="13" name="3D (R,G,B)" dataDxfId="11" totalsRowDxfId="10"/>
  </tableColumns>
  <tableStyleInfo name="TableStyleLight1" showFirstColumn="0" showLastColumn="0" showRowStripes="1" showColumnStripes="0"/>
</table>
</file>

<file path=xl/tables/table4.xml><?xml version="1.0" encoding="utf-8"?>
<table xmlns="http://schemas.openxmlformats.org/spreadsheetml/2006/main" id="3" name="Table3" displayName="Table3" ref="P2:Q64" totalsRowShown="0" headerRowDxfId="9" dataDxfId="8">
  <autoFilter ref="P2:Q64"/>
  <sortState ref="P3:Q64">
    <sortCondition ref="Q3:Q64"/>
    <sortCondition ref="P3:P64"/>
  </sortState>
  <tableColumns count="2">
    <tableColumn id="1" name="Color Name" dataDxfId="7"/>
    <tableColumn id="2" name="Short Name"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workbookViewId="0">
      <selection activeCell="I17" sqref="I17"/>
    </sheetView>
  </sheetViews>
  <sheetFormatPr defaultRowHeight="15" x14ac:dyDescent="0.25"/>
  <cols>
    <col min="1" max="1" width="21.7109375" style="246" bestFit="1" customWidth="1"/>
    <col min="2" max="2" width="14" style="246" bestFit="1" customWidth="1"/>
    <col min="3" max="3" width="8.42578125" style="246" bestFit="1" customWidth="1"/>
    <col min="4" max="4" width="4.42578125" bestFit="1" customWidth="1"/>
    <col min="5" max="5" width="6.5703125" bestFit="1" customWidth="1"/>
    <col min="6" max="6" width="5" bestFit="1" customWidth="1"/>
    <col min="7" max="7" width="11.140625" style="289" bestFit="1" customWidth="1"/>
    <col min="8" max="8" width="10.140625" style="287" bestFit="1" customWidth="1"/>
    <col min="9" max="9" width="10.140625" style="289" bestFit="1" customWidth="1"/>
    <col min="10" max="11" width="10.140625" style="289" customWidth="1"/>
    <col min="12" max="12" width="10.140625" style="289" bestFit="1" customWidth="1"/>
    <col min="13" max="13" width="5.7109375" style="289" bestFit="1" customWidth="1"/>
  </cols>
  <sheetData>
    <row r="1" spans="1:13" x14ac:dyDescent="0.25">
      <c r="A1" s="2" t="s">
        <v>1516</v>
      </c>
      <c r="B1" s="2" t="s">
        <v>1517</v>
      </c>
      <c r="C1" s="2" t="s">
        <v>1515</v>
      </c>
      <c r="D1" s="4" t="s">
        <v>1524</v>
      </c>
      <c r="E1" s="4" t="s">
        <v>1525</v>
      </c>
      <c r="F1" s="4" t="s">
        <v>1526</v>
      </c>
      <c r="G1" s="288" t="s">
        <v>1955</v>
      </c>
      <c r="H1" s="286" t="s">
        <v>1959</v>
      </c>
      <c r="I1" s="288" t="s">
        <v>1956</v>
      </c>
      <c r="J1" s="288" t="s">
        <v>1960</v>
      </c>
      <c r="K1" s="288" t="s">
        <v>1961</v>
      </c>
      <c r="L1" s="288" t="s">
        <v>1957</v>
      </c>
      <c r="M1" s="288" t="s">
        <v>1958</v>
      </c>
    </row>
    <row r="2" spans="1:13" x14ac:dyDescent="0.25">
      <c r="A2" s="291" t="s">
        <v>1549</v>
      </c>
      <c r="B2" s="291" t="s">
        <v>1550</v>
      </c>
      <c r="C2" s="252"/>
      <c r="D2" s="290">
        <f t="shared" ref="D2:D33" si="0">VALUE(MID(B2,2,FIND(",",B2,2)-2))</f>
        <v>0</v>
      </c>
      <c r="E2" s="290">
        <f t="shared" ref="E2:E33" si="1">VALUE(MID(B2,FIND(",",B2,2)+1,FIND(",",B2,FIND(",",B2,2)+1)-FIND(",",B2,2)-1))</f>
        <v>0</v>
      </c>
      <c r="F2" s="290">
        <f t="shared" ref="F2:F33" si="2">VALUE(MID(B2,FIND(",",B2,FIND(",",B2,2)+1)+1,LEN(B2)-FIND(",",B2,FIND(",",B2,2)+1)-1))</f>
        <v>255</v>
      </c>
      <c r="G2" s="291" t="str">
        <f t="shared" ref="G2:G33" si="3">INDEX($D$1:$F$1,1,MATCH(MAX(D2:F2),D2:F2,0))</f>
        <v>Blue</v>
      </c>
      <c r="H2" s="292">
        <f t="shared" ref="H2:H33" si="4">IF(I2=0,0,M2/I2)</f>
        <v>1</v>
      </c>
      <c r="I2" s="291">
        <f t="shared" ref="I2:I33" si="5">MAX(D2:F2)</f>
        <v>255</v>
      </c>
      <c r="J2" s="293">
        <f t="shared" ref="J2:J33" si="6">AVERAGE(D2:F2)</f>
        <v>85</v>
      </c>
      <c r="K2" s="292">
        <f t="shared" ref="K2:K33" si="7">J2/I2</f>
        <v>0.33333333333333331</v>
      </c>
      <c r="L2" s="291">
        <f t="shared" ref="L2:L33" si="8">MIN(D2:F2)</f>
        <v>0</v>
      </c>
      <c r="M2" s="291">
        <f t="shared" ref="M2:M33" si="9">I2-L2</f>
        <v>255</v>
      </c>
    </row>
    <row r="3" spans="1:13" x14ac:dyDescent="0.25">
      <c r="A3" s="291" t="s">
        <v>1555</v>
      </c>
      <c r="B3" s="291" t="s">
        <v>1556</v>
      </c>
      <c r="C3" s="254"/>
      <c r="D3" s="290">
        <f t="shared" si="0"/>
        <v>0</v>
      </c>
      <c r="E3" s="290">
        <f t="shared" si="1"/>
        <v>255</v>
      </c>
      <c r="F3" s="290">
        <f t="shared" si="2"/>
        <v>0</v>
      </c>
      <c r="G3" s="291" t="str">
        <f t="shared" si="3"/>
        <v>Green</v>
      </c>
      <c r="H3" s="292">
        <f t="shared" si="4"/>
        <v>1</v>
      </c>
      <c r="I3" s="291">
        <f t="shared" si="5"/>
        <v>255</v>
      </c>
      <c r="J3" s="293">
        <f t="shared" si="6"/>
        <v>85</v>
      </c>
      <c r="K3" s="292">
        <f t="shared" si="7"/>
        <v>0.33333333333333331</v>
      </c>
      <c r="L3" s="291">
        <f t="shared" si="8"/>
        <v>0</v>
      </c>
      <c r="M3" s="291">
        <f t="shared" si="9"/>
        <v>255</v>
      </c>
    </row>
    <row r="4" spans="1:13" x14ac:dyDescent="0.25">
      <c r="A4" s="291" t="s">
        <v>1629</v>
      </c>
      <c r="B4" s="291" t="s">
        <v>1630</v>
      </c>
      <c r="C4" s="49"/>
      <c r="D4" s="290">
        <f t="shared" si="0"/>
        <v>255</v>
      </c>
      <c r="E4" s="290">
        <f t="shared" si="1"/>
        <v>0</v>
      </c>
      <c r="F4" s="290">
        <f t="shared" si="2"/>
        <v>0</v>
      </c>
      <c r="G4" s="291" t="str">
        <f t="shared" si="3"/>
        <v>Red</v>
      </c>
      <c r="H4" s="292">
        <f t="shared" si="4"/>
        <v>1</v>
      </c>
      <c r="I4" s="291">
        <f t="shared" si="5"/>
        <v>255</v>
      </c>
      <c r="J4" s="293">
        <f t="shared" si="6"/>
        <v>85</v>
      </c>
      <c r="K4" s="292">
        <f t="shared" si="7"/>
        <v>0.33333333333333331</v>
      </c>
      <c r="L4" s="291">
        <f t="shared" si="8"/>
        <v>0</v>
      </c>
      <c r="M4" s="291">
        <f t="shared" si="9"/>
        <v>255</v>
      </c>
    </row>
    <row r="5" spans="1:13" x14ac:dyDescent="0.25">
      <c r="A5" s="291" t="s">
        <v>1723</v>
      </c>
      <c r="B5" s="291" t="s">
        <v>1724</v>
      </c>
      <c r="C5" s="93"/>
      <c r="D5" s="290">
        <f t="shared" si="0"/>
        <v>255</v>
      </c>
      <c r="E5" s="290">
        <f t="shared" si="1"/>
        <v>69</v>
      </c>
      <c r="F5" s="290">
        <f t="shared" si="2"/>
        <v>0</v>
      </c>
      <c r="G5" s="291" t="str">
        <f t="shared" si="3"/>
        <v>Red</v>
      </c>
      <c r="H5" s="292">
        <f t="shared" si="4"/>
        <v>1</v>
      </c>
      <c r="I5" s="291">
        <f t="shared" si="5"/>
        <v>255</v>
      </c>
      <c r="J5" s="293">
        <f t="shared" si="6"/>
        <v>108</v>
      </c>
      <c r="K5" s="292">
        <f t="shared" si="7"/>
        <v>0.42352941176470588</v>
      </c>
      <c r="L5" s="291">
        <f t="shared" si="8"/>
        <v>0</v>
      </c>
      <c r="M5" s="291">
        <f t="shared" si="9"/>
        <v>255</v>
      </c>
    </row>
    <row r="6" spans="1:13" x14ac:dyDescent="0.25">
      <c r="A6" s="291" t="s">
        <v>1608</v>
      </c>
      <c r="B6" s="291" t="s">
        <v>1609</v>
      </c>
      <c r="C6" s="45"/>
      <c r="D6" s="290">
        <f t="shared" si="0"/>
        <v>0</v>
      </c>
      <c r="E6" s="290">
        <f t="shared" si="1"/>
        <v>255</v>
      </c>
      <c r="F6" s="290">
        <f t="shared" si="2"/>
        <v>127</v>
      </c>
      <c r="G6" s="291" t="str">
        <f t="shared" si="3"/>
        <v>Green</v>
      </c>
      <c r="H6" s="292">
        <f t="shared" si="4"/>
        <v>1</v>
      </c>
      <c r="I6" s="291">
        <f t="shared" si="5"/>
        <v>255</v>
      </c>
      <c r="J6" s="293">
        <f t="shared" si="6"/>
        <v>127.33333333333333</v>
      </c>
      <c r="K6" s="292">
        <f t="shared" si="7"/>
        <v>0.49934640522875817</v>
      </c>
      <c r="L6" s="291">
        <f t="shared" si="8"/>
        <v>0</v>
      </c>
      <c r="M6" s="291">
        <f t="shared" si="9"/>
        <v>255</v>
      </c>
    </row>
    <row r="7" spans="1:13" x14ac:dyDescent="0.25">
      <c r="A7" s="291" t="s">
        <v>1644</v>
      </c>
      <c r="B7" s="291" t="s">
        <v>1645</v>
      </c>
      <c r="C7" s="57"/>
      <c r="D7" s="290">
        <f t="shared" si="0"/>
        <v>255</v>
      </c>
      <c r="E7" s="290">
        <f t="shared" si="1"/>
        <v>128</v>
      </c>
      <c r="F7" s="290">
        <f t="shared" si="2"/>
        <v>0</v>
      </c>
      <c r="G7" s="291" t="str">
        <f t="shared" si="3"/>
        <v>Red</v>
      </c>
      <c r="H7" s="292">
        <f t="shared" si="4"/>
        <v>1</v>
      </c>
      <c r="I7" s="291">
        <f t="shared" si="5"/>
        <v>255</v>
      </c>
      <c r="J7" s="293">
        <f t="shared" si="6"/>
        <v>127.66666666666667</v>
      </c>
      <c r="K7" s="292">
        <f t="shared" si="7"/>
        <v>0.50065359477124183</v>
      </c>
      <c r="L7" s="291">
        <f t="shared" si="8"/>
        <v>0</v>
      </c>
      <c r="M7" s="291">
        <f t="shared" si="9"/>
        <v>255</v>
      </c>
    </row>
    <row r="8" spans="1:13" x14ac:dyDescent="0.25">
      <c r="A8" s="291" t="s">
        <v>1627</v>
      </c>
      <c r="B8" s="291" t="s">
        <v>1628</v>
      </c>
      <c r="C8" s="48"/>
      <c r="D8" s="290">
        <f t="shared" si="0"/>
        <v>255</v>
      </c>
      <c r="E8" s="290">
        <f t="shared" si="1"/>
        <v>140</v>
      </c>
      <c r="F8" s="290">
        <f t="shared" si="2"/>
        <v>0</v>
      </c>
      <c r="G8" s="291" t="str">
        <f t="shared" si="3"/>
        <v>Red</v>
      </c>
      <c r="H8" s="292">
        <f t="shared" si="4"/>
        <v>1</v>
      </c>
      <c r="I8" s="291">
        <f t="shared" si="5"/>
        <v>255</v>
      </c>
      <c r="J8" s="293">
        <f t="shared" si="6"/>
        <v>131.66666666666666</v>
      </c>
      <c r="K8" s="292">
        <f t="shared" si="7"/>
        <v>0.51633986928104569</v>
      </c>
      <c r="L8" s="291">
        <f t="shared" si="8"/>
        <v>0</v>
      </c>
      <c r="M8" s="291">
        <f t="shared" si="9"/>
        <v>255</v>
      </c>
    </row>
    <row r="9" spans="1:13" x14ac:dyDescent="0.25">
      <c r="A9" s="291" t="s">
        <v>1535</v>
      </c>
      <c r="B9" s="291" t="s">
        <v>1536</v>
      </c>
      <c r="C9" s="14"/>
      <c r="D9" s="290">
        <f t="shared" si="0"/>
        <v>255</v>
      </c>
      <c r="E9" s="290">
        <f t="shared" si="1"/>
        <v>165</v>
      </c>
      <c r="F9" s="290">
        <f t="shared" si="2"/>
        <v>0</v>
      </c>
      <c r="G9" s="291" t="str">
        <f t="shared" si="3"/>
        <v>Red</v>
      </c>
      <c r="H9" s="292">
        <f t="shared" si="4"/>
        <v>1</v>
      </c>
      <c r="I9" s="291">
        <f t="shared" si="5"/>
        <v>255</v>
      </c>
      <c r="J9" s="293">
        <f t="shared" si="6"/>
        <v>140</v>
      </c>
      <c r="K9" s="292">
        <f t="shared" si="7"/>
        <v>0.5490196078431373</v>
      </c>
      <c r="L9" s="291">
        <f t="shared" si="8"/>
        <v>0</v>
      </c>
      <c r="M9" s="291">
        <f t="shared" si="9"/>
        <v>255</v>
      </c>
    </row>
    <row r="10" spans="1:13" x14ac:dyDescent="0.25">
      <c r="A10" s="291" t="s">
        <v>1646</v>
      </c>
      <c r="B10" s="291" t="s">
        <v>1647</v>
      </c>
      <c r="C10" s="58"/>
      <c r="D10" s="290">
        <f t="shared" si="0"/>
        <v>0</v>
      </c>
      <c r="E10" s="290">
        <f t="shared" si="1"/>
        <v>191</v>
      </c>
      <c r="F10" s="290">
        <f t="shared" si="2"/>
        <v>255</v>
      </c>
      <c r="G10" s="291" t="str">
        <f t="shared" si="3"/>
        <v>Blue</v>
      </c>
      <c r="H10" s="292">
        <f t="shared" si="4"/>
        <v>1</v>
      </c>
      <c r="I10" s="291">
        <f t="shared" si="5"/>
        <v>255</v>
      </c>
      <c r="J10" s="293">
        <f t="shared" si="6"/>
        <v>148.66666666666666</v>
      </c>
      <c r="K10" s="292">
        <f t="shared" si="7"/>
        <v>0.58300653594771235</v>
      </c>
      <c r="L10" s="291">
        <f t="shared" si="8"/>
        <v>0</v>
      </c>
      <c r="M10" s="291">
        <f t="shared" si="9"/>
        <v>255</v>
      </c>
    </row>
    <row r="11" spans="1:13" x14ac:dyDescent="0.25">
      <c r="A11" s="291" t="s">
        <v>1663</v>
      </c>
      <c r="B11" s="291" t="s">
        <v>1664</v>
      </c>
      <c r="C11" s="272"/>
      <c r="D11" s="290">
        <f t="shared" si="0"/>
        <v>255</v>
      </c>
      <c r="E11" s="290">
        <f t="shared" si="1"/>
        <v>215</v>
      </c>
      <c r="F11" s="290">
        <f t="shared" si="2"/>
        <v>0</v>
      </c>
      <c r="G11" s="291" t="str">
        <f t="shared" si="3"/>
        <v>Red</v>
      </c>
      <c r="H11" s="292">
        <f t="shared" si="4"/>
        <v>1</v>
      </c>
      <c r="I11" s="291">
        <f t="shared" si="5"/>
        <v>255</v>
      </c>
      <c r="J11" s="293">
        <f t="shared" si="6"/>
        <v>156.66666666666666</v>
      </c>
      <c r="K11" s="292">
        <f t="shared" si="7"/>
        <v>0.61437908496732019</v>
      </c>
      <c r="L11" s="291">
        <f t="shared" si="8"/>
        <v>0</v>
      </c>
      <c r="M11" s="291">
        <f t="shared" si="9"/>
        <v>255</v>
      </c>
    </row>
    <row r="12" spans="1:13" x14ac:dyDescent="0.25">
      <c r="A12" s="291" t="s">
        <v>1683</v>
      </c>
      <c r="B12" s="291" t="s">
        <v>1684</v>
      </c>
      <c r="C12" s="276"/>
      <c r="D12" s="290">
        <f t="shared" si="0"/>
        <v>0</v>
      </c>
      <c r="E12" s="290">
        <f t="shared" si="1"/>
        <v>255</v>
      </c>
      <c r="F12" s="290">
        <f t="shared" si="2"/>
        <v>255</v>
      </c>
      <c r="G12" s="291" t="str">
        <f t="shared" si="3"/>
        <v>Green</v>
      </c>
      <c r="H12" s="292">
        <f t="shared" si="4"/>
        <v>1</v>
      </c>
      <c r="I12" s="291">
        <f t="shared" si="5"/>
        <v>255</v>
      </c>
      <c r="J12" s="293">
        <f t="shared" si="6"/>
        <v>170</v>
      </c>
      <c r="K12" s="292">
        <f t="shared" si="7"/>
        <v>0.66666666666666663</v>
      </c>
      <c r="L12" s="291">
        <f t="shared" si="8"/>
        <v>0</v>
      </c>
      <c r="M12" s="291">
        <f t="shared" si="9"/>
        <v>255</v>
      </c>
    </row>
    <row r="13" spans="1:13" x14ac:dyDescent="0.25">
      <c r="A13" s="291" t="s">
        <v>1540</v>
      </c>
      <c r="B13" s="291" t="s">
        <v>1541</v>
      </c>
      <c r="C13" s="39"/>
      <c r="D13" s="290">
        <f t="shared" si="0"/>
        <v>255</v>
      </c>
      <c r="E13" s="290">
        <f t="shared" si="1"/>
        <v>0</v>
      </c>
      <c r="F13" s="290">
        <f t="shared" si="2"/>
        <v>255</v>
      </c>
      <c r="G13" s="291" t="str">
        <f t="shared" si="3"/>
        <v>Red</v>
      </c>
      <c r="H13" s="292">
        <f t="shared" si="4"/>
        <v>1</v>
      </c>
      <c r="I13" s="291">
        <f t="shared" si="5"/>
        <v>255</v>
      </c>
      <c r="J13" s="293">
        <f t="shared" si="6"/>
        <v>170</v>
      </c>
      <c r="K13" s="292">
        <f t="shared" si="7"/>
        <v>0.66666666666666663</v>
      </c>
      <c r="L13" s="291">
        <f t="shared" si="8"/>
        <v>0</v>
      </c>
      <c r="M13" s="291">
        <f t="shared" si="9"/>
        <v>255</v>
      </c>
    </row>
    <row r="14" spans="1:13" x14ac:dyDescent="0.25">
      <c r="A14" s="291" t="s">
        <v>1597</v>
      </c>
      <c r="B14" s="291" t="s">
        <v>1598</v>
      </c>
      <c r="C14" s="42"/>
      <c r="D14" s="290">
        <f t="shared" si="0"/>
        <v>255</v>
      </c>
      <c r="E14" s="290">
        <f t="shared" si="1"/>
        <v>255</v>
      </c>
      <c r="F14" s="290">
        <f t="shared" si="2"/>
        <v>0</v>
      </c>
      <c r="G14" s="291" t="str">
        <f t="shared" si="3"/>
        <v>Red</v>
      </c>
      <c r="H14" s="292">
        <f t="shared" si="4"/>
        <v>1</v>
      </c>
      <c r="I14" s="291">
        <f t="shared" si="5"/>
        <v>255</v>
      </c>
      <c r="J14" s="293">
        <f t="shared" si="6"/>
        <v>170</v>
      </c>
      <c r="K14" s="292">
        <f t="shared" si="7"/>
        <v>0.66666666666666663</v>
      </c>
      <c r="L14" s="291">
        <f t="shared" si="8"/>
        <v>0</v>
      </c>
      <c r="M14" s="291">
        <f t="shared" si="9"/>
        <v>255</v>
      </c>
    </row>
    <row r="15" spans="1:13" x14ac:dyDescent="0.25">
      <c r="A15" s="291" t="s">
        <v>1575</v>
      </c>
      <c r="B15" s="291" t="s">
        <v>1576</v>
      </c>
      <c r="C15" s="259"/>
      <c r="D15" s="290">
        <f t="shared" si="0"/>
        <v>124</v>
      </c>
      <c r="E15" s="290">
        <f t="shared" si="1"/>
        <v>252</v>
      </c>
      <c r="F15" s="290">
        <f t="shared" si="2"/>
        <v>0</v>
      </c>
      <c r="G15" s="291" t="str">
        <f t="shared" si="3"/>
        <v>Green</v>
      </c>
      <c r="H15" s="292">
        <f t="shared" si="4"/>
        <v>1</v>
      </c>
      <c r="I15" s="291">
        <f t="shared" si="5"/>
        <v>252</v>
      </c>
      <c r="J15" s="293">
        <f t="shared" si="6"/>
        <v>125.33333333333333</v>
      </c>
      <c r="K15" s="292">
        <f t="shared" si="7"/>
        <v>0.49735449735449733</v>
      </c>
      <c r="L15" s="291">
        <f t="shared" si="8"/>
        <v>0</v>
      </c>
      <c r="M15" s="291">
        <f t="shared" si="9"/>
        <v>252</v>
      </c>
    </row>
    <row r="16" spans="1:13" x14ac:dyDescent="0.25">
      <c r="A16" s="291" t="s">
        <v>1568</v>
      </c>
      <c r="B16" s="291" t="s">
        <v>1569</v>
      </c>
      <c r="C16" s="258"/>
      <c r="D16" s="290">
        <f t="shared" si="0"/>
        <v>0</v>
      </c>
      <c r="E16" s="290">
        <f t="shared" si="1"/>
        <v>250</v>
      </c>
      <c r="F16" s="290">
        <f t="shared" si="2"/>
        <v>154</v>
      </c>
      <c r="G16" s="291" t="str">
        <f t="shared" si="3"/>
        <v>Green</v>
      </c>
      <c r="H16" s="292">
        <f t="shared" si="4"/>
        <v>1</v>
      </c>
      <c r="I16" s="291">
        <f t="shared" si="5"/>
        <v>250</v>
      </c>
      <c r="J16" s="293">
        <f t="shared" si="6"/>
        <v>134.66666666666666</v>
      </c>
      <c r="K16" s="292">
        <f t="shared" si="7"/>
        <v>0.53866666666666663</v>
      </c>
      <c r="L16" s="291">
        <f t="shared" si="8"/>
        <v>0</v>
      </c>
      <c r="M16" s="291">
        <f t="shared" si="9"/>
        <v>250</v>
      </c>
    </row>
    <row r="17" spans="1:13" x14ac:dyDescent="0.25">
      <c r="A17" s="291" t="s">
        <v>1545</v>
      </c>
      <c r="B17" s="291" t="s">
        <v>1546</v>
      </c>
      <c r="C17" s="250"/>
      <c r="D17" s="290">
        <f t="shared" si="0"/>
        <v>148</v>
      </c>
      <c r="E17" s="290">
        <f t="shared" si="1"/>
        <v>0</v>
      </c>
      <c r="F17" s="290">
        <f t="shared" si="2"/>
        <v>211</v>
      </c>
      <c r="G17" s="291" t="str">
        <f t="shared" si="3"/>
        <v>Blue</v>
      </c>
      <c r="H17" s="292">
        <f t="shared" si="4"/>
        <v>1</v>
      </c>
      <c r="I17" s="291">
        <f t="shared" si="5"/>
        <v>211</v>
      </c>
      <c r="J17" s="293">
        <f t="shared" si="6"/>
        <v>119.66666666666667</v>
      </c>
      <c r="K17" s="292">
        <f t="shared" si="7"/>
        <v>0.56714060031595581</v>
      </c>
      <c r="L17" s="291">
        <f t="shared" si="8"/>
        <v>0</v>
      </c>
      <c r="M17" s="291">
        <f t="shared" si="9"/>
        <v>211</v>
      </c>
    </row>
    <row r="18" spans="1:13" x14ac:dyDescent="0.25">
      <c r="A18" s="291" t="s">
        <v>1619</v>
      </c>
      <c r="B18" s="291" t="s">
        <v>1620</v>
      </c>
      <c r="C18" s="265"/>
      <c r="D18" s="290">
        <f t="shared" si="0"/>
        <v>0</v>
      </c>
      <c r="E18" s="290">
        <f t="shared" si="1"/>
        <v>206</v>
      </c>
      <c r="F18" s="290">
        <f t="shared" si="2"/>
        <v>209</v>
      </c>
      <c r="G18" s="291" t="str">
        <f t="shared" si="3"/>
        <v>Blue</v>
      </c>
      <c r="H18" s="292">
        <f t="shared" si="4"/>
        <v>1</v>
      </c>
      <c r="I18" s="291">
        <f t="shared" si="5"/>
        <v>209</v>
      </c>
      <c r="J18" s="293">
        <f t="shared" si="6"/>
        <v>138.33333333333334</v>
      </c>
      <c r="K18" s="292">
        <f t="shared" si="7"/>
        <v>0.6618819776714514</v>
      </c>
      <c r="L18" s="291">
        <f t="shared" si="8"/>
        <v>0</v>
      </c>
      <c r="M18" s="291">
        <f t="shared" si="9"/>
        <v>209</v>
      </c>
    </row>
    <row r="19" spans="1:13" x14ac:dyDescent="0.25">
      <c r="A19" s="291" t="s">
        <v>1529</v>
      </c>
      <c r="B19" s="291" t="s">
        <v>1530</v>
      </c>
      <c r="C19" s="247"/>
      <c r="D19" s="290">
        <f t="shared" si="0"/>
        <v>192</v>
      </c>
      <c r="E19" s="290">
        <f t="shared" si="1"/>
        <v>192</v>
      </c>
      <c r="F19" s="290">
        <f t="shared" si="2"/>
        <v>0</v>
      </c>
      <c r="G19" s="291" t="str">
        <f t="shared" si="3"/>
        <v>Red</v>
      </c>
      <c r="H19" s="292">
        <f t="shared" si="4"/>
        <v>1</v>
      </c>
      <c r="I19" s="291">
        <f t="shared" si="5"/>
        <v>192</v>
      </c>
      <c r="J19" s="293">
        <f t="shared" si="6"/>
        <v>128</v>
      </c>
      <c r="K19" s="292">
        <f t="shared" si="7"/>
        <v>0.66666666666666663</v>
      </c>
      <c r="L19" s="291">
        <f t="shared" si="8"/>
        <v>0</v>
      </c>
      <c r="M19" s="291">
        <f t="shared" si="9"/>
        <v>192</v>
      </c>
    </row>
    <row r="20" spans="1:13" x14ac:dyDescent="0.25">
      <c r="A20" s="291" t="s">
        <v>1681</v>
      </c>
      <c r="B20" s="291" t="s">
        <v>1682</v>
      </c>
      <c r="C20" s="275"/>
      <c r="D20" s="290">
        <f t="shared" si="0"/>
        <v>0</v>
      </c>
      <c r="E20" s="290">
        <f t="shared" si="1"/>
        <v>139</v>
      </c>
      <c r="F20" s="290">
        <f t="shared" si="2"/>
        <v>139</v>
      </c>
      <c r="G20" s="291" t="str">
        <f t="shared" si="3"/>
        <v>Green</v>
      </c>
      <c r="H20" s="292">
        <f t="shared" si="4"/>
        <v>1</v>
      </c>
      <c r="I20" s="291">
        <f t="shared" si="5"/>
        <v>139</v>
      </c>
      <c r="J20" s="293">
        <f t="shared" si="6"/>
        <v>92.666666666666671</v>
      </c>
      <c r="K20" s="292">
        <f t="shared" si="7"/>
        <v>0.66666666666666674</v>
      </c>
      <c r="L20" s="291">
        <f t="shared" si="8"/>
        <v>0</v>
      </c>
      <c r="M20" s="291">
        <f t="shared" si="9"/>
        <v>139</v>
      </c>
    </row>
    <row r="21" spans="1:13" x14ac:dyDescent="0.25">
      <c r="A21" s="291" t="s">
        <v>1649</v>
      </c>
      <c r="B21" s="291" t="s">
        <v>1650</v>
      </c>
      <c r="C21" s="270"/>
      <c r="D21" s="290">
        <f t="shared" si="0"/>
        <v>0</v>
      </c>
      <c r="E21" s="290">
        <f t="shared" si="1"/>
        <v>128</v>
      </c>
      <c r="F21" s="290">
        <f t="shared" si="2"/>
        <v>128</v>
      </c>
      <c r="G21" s="291" t="str">
        <f t="shared" si="3"/>
        <v>Green</v>
      </c>
      <c r="H21" s="292">
        <f t="shared" si="4"/>
        <v>1</v>
      </c>
      <c r="I21" s="291">
        <f t="shared" si="5"/>
        <v>128</v>
      </c>
      <c r="J21" s="293">
        <f t="shared" si="6"/>
        <v>85.333333333333329</v>
      </c>
      <c r="K21" s="292">
        <f t="shared" si="7"/>
        <v>0.66666666666666663</v>
      </c>
      <c r="L21" s="291">
        <f t="shared" si="8"/>
        <v>0</v>
      </c>
      <c r="M21" s="291">
        <f t="shared" si="9"/>
        <v>128</v>
      </c>
    </row>
    <row r="22" spans="1:13" x14ac:dyDescent="0.25">
      <c r="A22" s="291" t="s">
        <v>1573</v>
      </c>
      <c r="B22" s="291" t="s">
        <v>1574</v>
      </c>
      <c r="C22" s="28"/>
      <c r="D22" s="290">
        <f t="shared" si="0"/>
        <v>128</v>
      </c>
      <c r="E22" s="290">
        <f t="shared" si="1"/>
        <v>128</v>
      </c>
      <c r="F22" s="290">
        <f t="shared" si="2"/>
        <v>0</v>
      </c>
      <c r="G22" s="291" t="str">
        <f t="shared" si="3"/>
        <v>Red</v>
      </c>
      <c r="H22" s="292">
        <f t="shared" si="4"/>
        <v>1</v>
      </c>
      <c r="I22" s="291">
        <f t="shared" si="5"/>
        <v>128</v>
      </c>
      <c r="J22" s="293">
        <f t="shared" si="6"/>
        <v>85.333333333333329</v>
      </c>
      <c r="K22" s="292">
        <f t="shared" si="7"/>
        <v>0.66666666666666663</v>
      </c>
      <c r="L22" s="291">
        <f t="shared" si="8"/>
        <v>0</v>
      </c>
      <c r="M22" s="291">
        <f t="shared" si="9"/>
        <v>128</v>
      </c>
    </row>
    <row r="23" spans="1:13" x14ac:dyDescent="0.25">
      <c r="A23" s="291" t="s">
        <v>1579</v>
      </c>
      <c r="B23" s="291" t="s">
        <v>1580</v>
      </c>
      <c r="C23" s="260"/>
      <c r="D23" s="290">
        <f t="shared" si="0"/>
        <v>128</v>
      </c>
      <c r="E23" s="290">
        <f t="shared" si="1"/>
        <v>0</v>
      </c>
      <c r="F23" s="290">
        <f t="shared" si="2"/>
        <v>128</v>
      </c>
      <c r="G23" s="291" t="str">
        <f t="shared" si="3"/>
        <v>Red</v>
      </c>
      <c r="H23" s="292">
        <f t="shared" si="4"/>
        <v>1</v>
      </c>
      <c r="I23" s="291">
        <f t="shared" si="5"/>
        <v>128</v>
      </c>
      <c r="J23" s="293">
        <f t="shared" si="6"/>
        <v>85.333333333333329</v>
      </c>
      <c r="K23" s="292">
        <f t="shared" si="7"/>
        <v>0.66666666666666663</v>
      </c>
      <c r="L23" s="291">
        <f t="shared" si="8"/>
        <v>0</v>
      </c>
      <c r="M23" s="291">
        <f t="shared" si="9"/>
        <v>128</v>
      </c>
    </row>
    <row r="24" spans="1:13" x14ac:dyDescent="0.25">
      <c r="A24" s="291" t="s">
        <v>1721</v>
      </c>
      <c r="B24" s="291" t="s">
        <v>1722</v>
      </c>
      <c r="C24" s="89"/>
      <c r="D24" s="290">
        <f t="shared" si="0"/>
        <v>0</v>
      </c>
      <c r="E24" s="290">
        <f t="shared" si="1"/>
        <v>100</v>
      </c>
      <c r="F24" s="290">
        <f t="shared" si="2"/>
        <v>0</v>
      </c>
      <c r="G24" s="291" t="str">
        <f t="shared" si="3"/>
        <v>Green</v>
      </c>
      <c r="H24" s="292">
        <f t="shared" si="4"/>
        <v>1</v>
      </c>
      <c r="I24" s="291">
        <f t="shared" si="5"/>
        <v>100</v>
      </c>
      <c r="J24" s="293">
        <f t="shared" si="6"/>
        <v>33.333333333333336</v>
      </c>
      <c r="K24" s="292">
        <f t="shared" si="7"/>
        <v>0.33333333333333337</v>
      </c>
      <c r="L24" s="291">
        <f t="shared" si="8"/>
        <v>0</v>
      </c>
      <c r="M24" s="291">
        <f t="shared" si="9"/>
        <v>100</v>
      </c>
    </row>
    <row r="25" spans="1:13" x14ac:dyDescent="0.25">
      <c r="A25" s="291" t="s">
        <v>1542</v>
      </c>
      <c r="B25" s="291" t="s">
        <v>1543</v>
      </c>
      <c r="C25" s="249"/>
      <c r="D25" s="290">
        <f t="shared" si="0"/>
        <v>255</v>
      </c>
      <c r="E25" s="290">
        <f t="shared" si="1"/>
        <v>20</v>
      </c>
      <c r="F25" s="290">
        <f t="shared" si="2"/>
        <v>147</v>
      </c>
      <c r="G25" s="291" t="str">
        <f t="shared" si="3"/>
        <v>Red</v>
      </c>
      <c r="H25" s="292">
        <f t="shared" si="4"/>
        <v>0.92156862745098034</v>
      </c>
      <c r="I25" s="291">
        <f t="shared" si="5"/>
        <v>255</v>
      </c>
      <c r="J25" s="293">
        <f t="shared" si="6"/>
        <v>140.66666666666666</v>
      </c>
      <c r="K25" s="292">
        <f t="shared" si="7"/>
        <v>0.5516339869281045</v>
      </c>
      <c r="L25" s="291">
        <f t="shared" si="8"/>
        <v>20</v>
      </c>
      <c r="M25" s="291">
        <f t="shared" si="9"/>
        <v>235</v>
      </c>
    </row>
    <row r="26" spans="1:13" x14ac:dyDescent="0.25">
      <c r="A26" s="291" t="s">
        <v>1625</v>
      </c>
      <c r="B26" s="291" t="s">
        <v>1626</v>
      </c>
      <c r="C26" s="47"/>
      <c r="D26" s="290">
        <f t="shared" si="0"/>
        <v>220</v>
      </c>
      <c r="E26" s="290">
        <f t="shared" si="1"/>
        <v>20</v>
      </c>
      <c r="F26" s="290">
        <f t="shared" si="2"/>
        <v>60</v>
      </c>
      <c r="G26" s="291" t="str">
        <f t="shared" si="3"/>
        <v>Red</v>
      </c>
      <c r="H26" s="292">
        <f t="shared" si="4"/>
        <v>0.90909090909090906</v>
      </c>
      <c r="I26" s="291">
        <f t="shared" si="5"/>
        <v>220</v>
      </c>
      <c r="J26" s="293">
        <f t="shared" si="6"/>
        <v>100</v>
      </c>
      <c r="K26" s="292">
        <f t="shared" si="7"/>
        <v>0.45454545454545453</v>
      </c>
      <c r="L26" s="291">
        <f t="shared" si="8"/>
        <v>20</v>
      </c>
      <c r="M26" s="291">
        <f t="shared" si="9"/>
        <v>200</v>
      </c>
    </row>
    <row r="27" spans="1:13" x14ac:dyDescent="0.25">
      <c r="A27" s="291" t="s">
        <v>1571</v>
      </c>
      <c r="B27" s="291" t="s">
        <v>1572</v>
      </c>
      <c r="C27" s="27"/>
      <c r="D27" s="290">
        <f t="shared" si="0"/>
        <v>30</v>
      </c>
      <c r="E27" s="290">
        <f t="shared" si="1"/>
        <v>144</v>
      </c>
      <c r="F27" s="290">
        <f t="shared" si="2"/>
        <v>255</v>
      </c>
      <c r="G27" s="291" t="str">
        <f t="shared" si="3"/>
        <v>Blue</v>
      </c>
      <c r="H27" s="292">
        <f t="shared" si="4"/>
        <v>0.88235294117647056</v>
      </c>
      <c r="I27" s="291">
        <f t="shared" si="5"/>
        <v>255</v>
      </c>
      <c r="J27" s="293">
        <f t="shared" si="6"/>
        <v>143</v>
      </c>
      <c r="K27" s="292">
        <f t="shared" si="7"/>
        <v>0.5607843137254902</v>
      </c>
      <c r="L27" s="291">
        <f t="shared" si="8"/>
        <v>30</v>
      </c>
      <c r="M27" s="291">
        <f t="shared" si="9"/>
        <v>225</v>
      </c>
    </row>
    <row r="28" spans="1:13" x14ac:dyDescent="0.25">
      <c r="A28" s="291" t="s">
        <v>1565</v>
      </c>
      <c r="B28" s="291" t="s">
        <v>1566</v>
      </c>
      <c r="C28" s="257"/>
      <c r="D28" s="290">
        <f t="shared" si="0"/>
        <v>139</v>
      </c>
      <c r="E28" s="290">
        <f t="shared" si="1"/>
        <v>69</v>
      </c>
      <c r="F28" s="290">
        <f t="shared" si="2"/>
        <v>19</v>
      </c>
      <c r="G28" s="291" t="str">
        <f t="shared" si="3"/>
        <v>Red</v>
      </c>
      <c r="H28" s="292">
        <f t="shared" si="4"/>
        <v>0.86330935251798557</v>
      </c>
      <c r="I28" s="291">
        <f t="shared" si="5"/>
        <v>139</v>
      </c>
      <c r="J28" s="293">
        <f t="shared" si="6"/>
        <v>75.666666666666671</v>
      </c>
      <c r="K28" s="292">
        <f t="shared" si="7"/>
        <v>0.54436450839328543</v>
      </c>
      <c r="L28" s="291">
        <f t="shared" si="8"/>
        <v>19</v>
      </c>
      <c r="M28" s="291">
        <f t="shared" si="9"/>
        <v>120</v>
      </c>
    </row>
    <row r="29" spans="1:13" x14ac:dyDescent="0.25">
      <c r="A29" s="291" t="s">
        <v>1633</v>
      </c>
      <c r="B29" s="291" t="s">
        <v>1634</v>
      </c>
      <c r="C29" s="53"/>
      <c r="D29" s="290">
        <f t="shared" si="0"/>
        <v>218</v>
      </c>
      <c r="E29" s="290">
        <f t="shared" si="1"/>
        <v>165</v>
      </c>
      <c r="F29" s="290">
        <f t="shared" si="2"/>
        <v>32</v>
      </c>
      <c r="G29" s="291" t="str">
        <f t="shared" si="3"/>
        <v>Red</v>
      </c>
      <c r="H29" s="292">
        <f t="shared" si="4"/>
        <v>0.85321100917431192</v>
      </c>
      <c r="I29" s="291">
        <f t="shared" si="5"/>
        <v>218</v>
      </c>
      <c r="J29" s="293">
        <f t="shared" si="6"/>
        <v>138.33333333333334</v>
      </c>
      <c r="K29" s="292">
        <f t="shared" si="7"/>
        <v>0.63455657492354745</v>
      </c>
      <c r="L29" s="291">
        <f t="shared" si="8"/>
        <v>32</v>
      </c>
      <c r="M29" s="291">
        <f t="shared" si="9"/>
        <v>186</v>
      </c>
    </row>
    <row r="30" spans="1:13" x14ac:dyDescent="0.25">
      <c r="A30" s="291" t="s">
        <v>1656</v>
      </c>
      <c r="B30" s="291" t="s">
        <v>1657</v>
      </c>
      <c r="C30" s="59"/>
      <c r="D30" s="290">
        <f t="shared" si="0"/>
        <v>32</v>
      </c>
      <c r="E30" s="290">
        <f t="shared" si="1"/>
        <v>178</v>
      </c>
      <c r="F30" s="290">
        <f t="shared" si="2"/>
        <v>170</v>
      </c>
      <c r="G30" s="291" t="str">
        <f t="shared" si="3"/>
        <v>Green</v>
      </c>
      <c r="H30" s="292">
        <f t="shared" si="4"/>
        <v>0.8202247191011236</v>
      </c>
      <c r="I30" s="291">
        <f t="shared" si="5"/>
        <v>178</v>
      </c>
      <c r="J30" s="293">
        <f t="shared" si="6"/>
        <v>126.66666666666667</v>
      </c>
      <c r="K30" s="292">
        <f t="shared" si="7"/>
        <v>0.71161048689138584</v>
      </c>
      <c r="L30" s="291">
        <f t="shared" si="8"/>
        <v>32</v>
      </c>
      <c r="M30" s="291">
        <f t="shared" si="9"/>
        <v>146</v>
      </c>
    </row>
    <row r="31" spans="1:13" x14ac:dyDescent="0.25">
      <c r="A31" s="291" t="s">
        <v>1687</v>
      </c>
      <c r="B31" s="291" t="s">
        <v>1688</v>
      </c>
      <c r="C31" s="67"/>
      <c r="D31" s="290">
        <f t="shared" si="0"/>
        <v>138</v>
      </c>
      <c r="E31" s="290">
        <f t="shared" si="1"/>
        <v>43</v>
      </c>
      <c r="F31" s="290">
        <f t="shared" si="2"/>
        <v>226</v>
      </c>
      <c r="G31" s="291" t="str">
        <f t="shared" si="3"/>
        <v>Blue</v>
      </c>
      <c r="H31" s="292">
        <f t="shared" si="4"/>
        <v>0.80973451327433632</v>
      </c>
      <c r="I31" s="291">
        <f t="shared" si="5"/>
        <v>226</v>
      </c>
      <c r="J31" s="293">
        <f t="shared" si="6"/>
        <v>135.66666666666666</v>
      </c>
      <c r="K31" s="292">
        <f t="shared" si="7"/>
        <v>0.60029498525073743</v>
      </c>
      <c r="L31" s="291">
        <f t="shared" si="8"/>
        <v>43</v>
      </c>
      <c r="M31" s="291">
        <f t="shared" si="9"/>
        <v>183</v>
      </c>
    </row>
    <row r="32" spans="1:13" x14ac:dyDescent="0.25">
      <c r="A32" s="291" t="s">
        <v>1610</v>
      </c>
      <c r="B32" s="291" t="s">
        <v>1611</v>
      </c>
      <c r="C32" s="262"/>
      <c r="D32" s="290">
        <f t="shared" si="0"/>
        <v>154</v>
      </c>
      <c r="E32" s="290">
        <f t="shared" si="1"/>
        <v>205</v>
      </c>
      <c r="F32" s="290">
        <f t="shared" si="2"/>
        <v>50</v>
      </c>
      <c r="G32" s="291" t="str">
        <f t="shared" si="3"/>
        <v>Green</v>
      </c>
      <c r="H32" s="292">
        <f t="shared" si="4"/>
        <v>0.75609756097560976</v>
      </c>
      <c r="I32" s="291">
        <f t="shared" si="5"/>
        <v>205</v>
      </c>
      <c r="J32" s="293">
        <f t="shared" si="6"/>
        <v>136.33333333333334</v>
      </c>
      <c r="K32" s="292">
        <f t="shared" si="7"/>
        <v>0.66504065040650406</v>
      </c>
      <c r="L32" s="291">
        <f t="shared" si="8"/>
        <v>50</v>
      </c>
      <c r="M32" s="291">
        <f t="shared" si="9"/>
        <v>155</v>
      </c>
    </row>
    <row r="33" spans="1:13" x14ac:dyDescent="0.25">
      <c r="A33" s="291" t="s">
        <v>1642</v>
      </c>
      <c r="B33" s="291" t="s">
        <v>1643</v>
      </c>
      <c r="C33" s="56"/>
      <c r="D33" s="290">
        <f t="shared" si="0"/>
        <v>34</v>
      </c>
      <c r="E33" s="290">
        <f t="shared" si="1"/>
        <v>139</v>
      </c>
      <c r="F33" s="290">
        <f t="shared" si="2"/>
        <v>34</v>
      </c>
      <c r="G33" s="291" t="str">
        <f t="shared" si="3"/>
        <v>Green</v>
      </c>
      <c r="H33" s="292">
        <f t="shared" si="4"/>
        <v>0.75539568345323738</v>
      </c>
      <c r="I33" s="291">
        <f t="shared" si="5"/>
        <v>139</v>
      </c>
      <c r="J33" s="293">
        <f t="shared" si="6"/>
        <v>69</v>
      </c>
      <c r="K33" s="292">
        <f t="shared" si="7"/>
        <v>0.49640287769784175</v>
      </c>
      <c r="L33" s="291">
        <f t="shared" si="8"/>
        <v>34</v>
      </c>
      <c r="M33" s="291">
        <f t="shared" si="9"/>
        <v>105</v>
      </c>
    </row>
    <row r="34" spans="1:13" x14ac:dyDescent="0.25">
      <c r="A34" s="291" t="s">
        <v>1593</v>
      </c>
      <c r="B34" s="291" t="s">
        <v>1594</v>
      </c>
      <c r="C34" s="41"/>
      <c r="D34" s="290">
        <f t="shared" ref="D34:D64" si="10">VALUE(MID(B34,2,FIND(",",B34,2)-2))</f>
        <v>107</v>
      </c>
      <c r="E34" s="290">
        <f t="shared" ref="E34:E64" si="11">VALUE(MID(B34,FIND(",",B34,2)+1,FIND(",",B34,FIND(",",B34,2)+1)-FIND(",",B34,2)-1))</f>
        <v>142</v>
      </c>
      <c r="F34" s="290">
        <f t="shared" ref="F34:F64" si="12">VALUE(MID(B34,FIND(",",B34,FIND(",",B34,2)+1)+1,LEN(B34)-FIND(",",B34,FIND(",",B34,2)+1)-1))</f>
        <v>35</v>
      </c>
      <c r="G34" s="291" t="str">
        <f t="shared" ref="G34:G64" si="13">INDEX($D$1:$F$1,1,MATCH(MAX(D34:F34),D34:F34,0))</f>
        <v>Green</v>
      </c>
      <c r="H34" s="292">
        <f t="shared" ref="H34:H64" si="14">IF(I34=0,0,M34/I34)</f>
        <v>0.75352112676056338</v>
      </c>
      <c r="I34" s="291">
        <f t="shared" ref="I34:I64" si="15">MAX(D34:F34)</f>
        <v>142</v>
      </c>
      <c r="J34" s="293">
        <f t="shared" ref="J34:J64" si="16">AVERAGE(D34:F34)</f>
        <v>94.666666666666671</v>
      </c>
      <c r="K34" s="292">
        <f t="shared" ref="K34:K64" si="17">J34/I34</f>
        <v>0.66666666666666674</v>
      </c>
      <c r="L34" s="291">
        <f t="shared" ref="L34:L64" si="18">MIN(D34:F34)</f>
        <v>35</v>
      </c>
      <c r="M34" s="291">
        <f t="shared" ref="M34:M64" si="19">I34-L34</f>
        <v>107</v>
      </c>
    </row>
    <row r="35" spans="1:13" x14ac:dyDescent="0.25">
      <c r="A35" s="291" t="s">
        <v>1712</v>
      </c>
      <c r="B35" s="291" t="s">
        <v>1713</v>
      </c>
      <c r="C35" s="280"/>
      <c r="D35" s="290">
        <f t="shared" si="10"/>
        <v>165</v>
      </c>
      <c r="E35" s="290">
        <f t="shared" si="11"/>
        <v>42</v>
      </c>
      <c r="F35" s="290">
        <f t="shared" si="12"/>
        <v>42</v>
      </c>
      <c r="G35" s="291" t="str">
        <f t="shared" si="13"/>
        <v>Red</v>
      </c>
      <c r="H35" s="292">
        <f t="shared" si="14"/>
        <v>0.74545454545454548</v>
      </c>
      <c r="I35" s="291">
        <f t="shared" si="15"/>
        <v>165</v>
      </c>
      <c r="J35" s="293">
        <f t="shared" si="16"/>
        <v>83</v>
      </c>
      <c r="K35" s="292">
        <f t="shared" si="17"/>
        <v>0.50303030303030305</v>
      </c>
      <c r="L35" s="291">
        <f t="shared" si="18"/>
        <v>42</v>
      </c>
      <c r="M35" s="291">
        <f t="shared" si="19"/>
        <v>123</v>
      </c>
    </row>
    <row r="36" spans="1:13" x14ac:dyDescent="0.25">
      <c r="A36" s="291" t="s">
        <v>1698</v>
      </c>
      <c r="B36" s="291" t="s">
        <v>1699</v>
      </c>
      <c r="C36" s="81"/>
      <c r="D36" s="290">
        <f t="shared" si="10"/>
        <v>65</v>
      </c>
      <c r="E36" s="290">
        <f t="shared" si="11"/>
        <v>105</v>
      </c>
      <c r="F36" s="290">
        <f t="shared" si="12"/>
        <v>225</v>
      </c>
      <c r="G36" s="291" t="str">
        <f t="shared" si="13"/>
        <v>Blue</v>
      </c>
      <c r="H36" s="292">
        <f t="shared" si="14"/>
        <v>0.71111111111111114</v>
      </c>
      <c r="I36" s="291">
        <f t="shared" si="15"/>
        <v>225</v>
      </c>
      <c r="J36" s="293">
        <f t="shared" si="16"/>
        <v>131.66666666666666</v>
      </c>
      <c r="K36" s="292">
        <f t="shared" si="17"/>
        <v>0.58518518518518514</v>
      </c>
      <c r="L36" s="291">
        <f t="shared" si="18"/>
        <v>65</v>
      </c>
      <c r="M36" s="291">
        <f t="shared" si="19"/>
        <v>160</v>
      </c>
    </row>
    <row r="37" spans="1:13" x14ac:dyDescent="0.25">
      <c r="A37" s="291" t="s">
        <v>1586</v>
      </c>
      <c r="B37" s="291" t="s">
        <v>1587</v>
      </c>
      <c r="C37" s="34"/>
      <c r="D37" s="290">
        <f t="shared" si="10"/>
        <v>255</v>
      </c>
      <c r="E37" s="290">
        <f t="shared" si="11"/>
        <v>127</v>
      </c>
      <c r="F37" s="290">
        <f t="shared" si="12"/>
        <v>80</v>
      </c>
      <c r="G37" s="291" t="str">
        <f t="shared" si="13"/>
        <v>Red</v>
      </c>
      <c r="H37" s="292">
        <f t="shared" si="14"/>
        <v>0.68627450980392157</v>
      </c>
      <c r="I37" s="291">
        <f t="shared" si="15"/>
        <v>255</v>
      </c>
      <c r="J37" s="293">
        <f t="shared" si="16"/>
        <v>154</v>
      </c>
      <c r="K37" s="292">
        <f t="shared" si="17"/>
        <v>0.60392156862745094</v>
      </c>
      <c r="L37" s="291">
        <f t="shared" si="18"/>
        <v>80</v>
      </c>
      <c r="M37" s="291">
        <f t="shared" si="19"/>
        <v>175</v>
      </c>
    </row>
    <row r="38" spans="1:13" x14ac:dyDescent="0.25">
      <c r="A38" s="291" t="s">
        <v>1695</v>
      </c>
      <c r="B38" s="291" t="s">
        <v>1696</v>
      </c>
      <c r="C38" s="279"/>
      <c r="D38" s="290">
        <f t="shared" si="10"/>
        <v>70</v>
      </c>
      <c r="E38" s="290">
        <f t="shared" si="11"/>
        <v>130</v>
      </c>
      <c r="F38" s="290">
        <f t="shared" si="12"/>
        <v>180</v>
      </c>
      <c r="G38" s="291" t="str">
        <f t="shared" si="13"/>
        <v>Blue</v>
      </c>
      <c r="H38" s="292">
        <f t="shared" si="14"/>
        <v>0.61111111111111116</v>
      </c>
      <c r="I38" s="291">
        <f t="shared" si="15"/>
        <v>180</v>
      </c>
      <c r="J38" s="293">
        <f t="shared" si="16"/>
        <v>126.66666666666667</v>
      </c>
      <c r="K38" s="292">
        <f t="shared" si="17"/>
        <v>0.70370370370370372</v>
      </c>
      <c r="L38" s="291">
        <f t="shared" si="18"/>
        <v>70</v>
      </c>
      <c r="M38" s="291">
        <f t="shared" si="19"/>
        <v>110</v>
      </c>
    </row>
    <row r="39" spans="1:13" x14ac:dyDescent="0.25">
      <c r="A39" s="291" t="s">
        <v>1670</v>
      </c>
      <c r="B39" s="291" t="s">
        <v>1671</v>
      </c>
      <c r="C39" s="65"/>
      <c r="D39" s="290">
        <f t="shared" si="10"/>
        <v>244</v>
      </c>
      <c r="E39" s="290">
        <f t="shared" si="11"/>
        <v>164</v>
      </c>
      <c r="F39" s="290">
        <f t="shared" si="12"/>
        <v>96</v>
      </c>
      <c r="G39" s="291" t="str">
        <f t="shared" si="13"/>
        <v>Red</v>
      </c>
      <c r="H39" s="292">
        <f t="shared" si="14"/>
        <v>0.60655737704918034</v>
      </c>
      <c r="I39" s="291">
        <f t="shared" si="15"/>
        <v>244</v>
      </c>
      <c r="J39" s="293">
        <f t="shared" si="16"/>
        <v>168</v>
      </c>
      <c r="K39" s="292">
        <f t="shared" si="17"/>
        <v>0.68852459016393441</v>
      </c>
      <c r="L39" s="291">
        <f t="shared" si="18"/>
        <v>96</v>
      </c>
      <c r="M39" s="291">
        <f t="shared" si="19"/>
        <v>148</v>
      </c>
    </row>
    <row r="40" spans="1:13" x14ac:dyDescent="0.25">
      <c r="A40" s="291" t="s">
        <v>1552</v>
      </c>
      <c r="B40" s="291" t="s">
        <v>1553</v>
      </c>
      <c r="C40" s="22"/>
      <c r="D40" s="290">
        <f t="shared" si="10"/>
        <v>186</v>
      </c>
      <c r="E40" s="290">
        <f t="shared" si="11"/>
        <v>85</v>
      </c>
      <c r="F40" s="290">
        <f t="shared" si="12"/>
        <v>211</v>
      </c>
      <c r="G40" s="291" t="str">
        <f t="shared" si="13"/>
        <v>Blue</v>
      </c>
      <c r="H40" s="292">
        <f t="shared" si="14"/>
        <v>0.59715639810426535</v>
      </c>
      <c r="I40" s="291">
        <f t="shared" si="15"/>
        <v>211</v>
      </c>
      <c r="J40" s="293">
        <f t="shared" si="16"/>
        <v>160.66666666666666</v>
      </c>
      <c r="K40" s="292">
        <f t="shared" si="17"/>
        <v>0.76145339652448651</v>
      </c>
      <c r="L40" s="291">
        <f t="shared" si="18"/>
        <v>85</v>
      </c>
      <c r="M40" s="291">
        <f t="shared" si="19"/>
        <v>126</v>
      </c>
    </row>
    <row r="41" spans="1:13" x14ac:dyDescent="0.25">
      <c r="A41" s="291" t="s">
        <v>1690</v>
      </c>
      <c r="B41" s="291" t="s">
        <v>1691</v>
      </c>
      <c r="C41" s="283"/>
      <c r="D41" s="290">
        <f t="shared" si="10"/>
        <v>100</v>
      </c>
      <c r="E41" s="290">
        <f t="shared" si="11"/>
        <v>149</v>
      </c>
      <c r="F41" s="290">
        <f t="shared" si="12"/>
        <v>237</v>
      </c>
      <c r="G41" s="291" t="str">
        <f t="shared" si="13"/>
        <v>Blue</v>
      </c>
      <c r="H41" s="292">
        <f t="shared" si="14"/>
        <v>0.57805907172995785</v>
      </c>
      <c r="I41" s="291">
        <f t="shared" si="15"/>
        <v>237</v>
      </c>
      <c r="J41" s="293">
        <f t="shared" si="16"/>
        <v>162</v>
      </c>
      <c r="K41" s="292">
        <f t="shared" si="17"/>
        <v>0.68354430379746833</v>
      </c>
      <c r="L41" s="291">
        <f t="shared" si="18"/>
        <v>100</v>
      </c>
      <c r="M41" s="291">
        <f t="shared" si="19"/>
        <v>137</v>
      </c>
    </row>
    <row r="42" spans="1:13" x14ac:dyDescent="0.25">
      <c r="A42" s="291" t="s">
        <v>1547</v>
      </c>
      <c r="B42" s="291" t="s">
        <v>1548</v>
      </c>
      <c r="C42" s="251"/>
      <c r="D42" s="290">
        <f t="shared" si="10"/>
        <v>250</v>
      </c>
      <c r="E42" s="290">
        <f t="shared" si="11"/>
        <v>128</v>
      </c>
      <c r="F42" s="290">
        <f t="shared" si="12"/>
        <v>114</v>
      </c>
      <c r="G42" s="291" t="str">
        <f t="shared" si="13"/>
        <v>Red</v>
      </c>
      <c r="H42" s="292">
        <f t="shared" si="14"/>
        <v>0.54400000000000004</v>
      </c>
      <c r="I42" s="291">
        <f t="shared" si="15"/>
        <v>250</v>
      </c>
      <c r="J42" s="293">
        <f t="shared" si="16"/>
        <v>164</v>
      </c>
      <c r="K42" s="292">
        <f t="shared" si="17"/>
        <v>0.65600000000000003</v>
      </c>
      <c r="L42" s="291">
        <f t="shared" si="18"/>
        <v>114</v>
      </c>
      <c r="M42" s="291">
        <f t="shared" si="19"/>
        <v>136</v>
      </c>
    </row>
    <row r="43" spans="1:13" x14ac:dyDescent="0.25">
      <c r="A43" s="291" t="s">
        <v>1561</v>
      </c>
      <c r="B43" s="291" t="s">
        <v>1562</v>
      </c>
      <c r="C43" s="25"/>
      <c r="D43" s="290">
        <f t="shared" si="10"/>
        <v>255</v>
      </c>
      <c r="E43" s="290">
        <f t="shared" si="11"/>
        <v>128</v>
      </c>
      <c r="F43" s="290">
        <f t="shared" si="12"/>
        <v>128</v>
      </c>
      <c r="G43" s="291" t="str">
        <f t="shared" si="13"/>
        <v>Red</v>
      </c>
      <c r="H43" s="292">
        <f t="shared" si="14"/>
        <v>0.49803921568627452</v>
      </c>
      <c r="I43" s="291">
        <f t="shared" si="15"/>
        <v>255</v>
      </c>
      <c r="J43" s="293">
        <f t="shared" si="16"/>
        <v>170.33333333333334</v>
      </c>
      <c r="K43" s="292">
        <f t="shared" si="17"/>
        <v>0.6679738562091504</v>
      </c>
      <c r="L43" s="291">
        <f t="shared" si="18"/>
        <v>128</v>
      </c>
      <c r="M43" s="291">
        <f t="shared" si="19"/>
        <v>127</v>
      </c>
    </row>
    <row r="44" spans="1:13" x14ac:dyDescent="0.25">
      <c r="A44" s="291" t="s">
        <v>1660</v>
      </c>
      <c r="B44" s="291" t="s">
        <v>1661</v>
      </c>
      <c r="C44" s="61"/>
      <c r="D44" s="290">
        <f t="shared" si="10"/>
        <v>255</v>
      </c>
      <c r="E44" s="290">
        <f t="shared" si="11"/>
        <v>255</v>
      </c>
      <c r="F44" s="290">
        <f t="shared" si="12"/>
        <v>128</v>
      </c>
      <c r="G44" s="291" t="str">
        <f t="shared" si="13"/>
        <v>Red</v>
      </c>
      <c r="H44" s="292">
        <f t="shared" si="14"/>
        <v>0.49803921568627452</v>
      </c>
      <c r="I44" s="291">
        <f t="shared" si="15"/>
        <v>255</v>
      </c>
      <c r="J44" s="293">
        <f t="shared" si="16"/>
        <v>212.66666666666666</v>
      </c>
      <c r="K44" s="292">
        <f t="shared" si="17"/>
        <v>0.83398692810457509</v>
      </c>
      <c r="L44" s="291">
        <f t="shared" si="18"/>
        <v>128</v>
      </c>
      <c r="M44" s="291">
        <f t="shared" si="19"/>
        <v>127</v>
      </c>
    </row>
    <row r="45" spans="1:13" x14ac:dyDescent="0.25">
      <c r="A45" s="291" t="s">
        <v>1666</v>
      </c>
      <c r="B45" s="291" t="s">
        <v>1667</v>
      </c>
      <c r="C45" s="273"/>
      <c r="D45" s="290">
        <f t="shared" si="10"/>
        <v>147</v>
      </c>
      <c r="E45" s="290">
        <f t="shared" si="11"/>
        <v>112</v>
      </c>
      <c r="F45" s="290">
        <f t="shared" si="12"/>
        <v>219</v>
      </c>
      <c r="G45" s="291" t="str">
        <f t="shared" si="13"/>
        <v>Blue</v>
      </c>
      <c r="H45" s="292">
        <f t="shared" si="14"/>
        <v>0.48858447488584472</v>
      </c>
      <c r="I45" s="291">
        <f t="shared" si="15"/>
        <v>219</v>
      </c>
      <c r="J45" s="293">
        <f t="shared" si="16"/>
        <v>159.33333333333334</v>
      </c>
      <c r="K45" s="292">
        <f t="shared" si="17"/>
        <v>0.72754946727549474</v>
      </c>
      <c r="L45" s="291">
        <f t="shared" si="18"/>
        <v>112</v>
      </c>
      <c r="M45" s="291">
        <f t="shared" si="19"/>
        <v>107</v>
      </c>
    </row>
    <row r="46" spans="1:13" x14ac:dyDescent="0.25">
      <c r="A46" s="291" t="s">
        <v>1623</v>
      </c>
      <c r="B46" s="291" t="s">
        <v>1624</v>
      </c>
      <c r="C46" s="268"/>
      <c r="D46" s="290">
        <f t="shared" si="10"/>
        <v>218</v>
      </c>
      <c r="E46" s="290">
        <f t="shared" si="11"/>
        <v>112</v>
      </c>
      <c r="F46" s="290">
        <f t="shared" si="12"/>
        <v>214</v>
      </c>
      <c r="G46" s="291" t="str">
        <f t="shared" si="13"/>
        <v>Red</v>
      </c>
      <c r="H46" s="292">
        <f t="shared" si="14"/>
        <v>0.48623853211009177</v>
      </c>
      <c r="I46" s="291">
        <f t="shared" si="15"/>
        <v>218</v>
      </c>
      <c r="J46" s="293">
        <f t="shared" si="16"/>
        <v>181.33333333333334</v>
      </c>
      <c r="K46" s="292">
        <f t="shared" si="17"/>
        <v>0.83180428134556583</v>
      </c>
      <c r="L46" s="291">
        <f t="shared" si="18"/>
        <v>112</v>
      </c>
      <c r="M46" s="291">
        <f t="shared" si="19"/>
        <v>106</v>
      </c>
    </row>
    <row r="47" spans="1:13" x14ac:dyDescent="0.25">
      <c r="A47" s="291" t="s">
        <v>1702</v>
      </c>
      <c r="B47" s="291" t="s">
        <v>1703</v>
      </c>
      <c r="C47" s="83"/>
      <c r="D47" s="290">
        <f t="shared" si="10"/>
        <v>135</v>
      </c>
      <c r="E47" s="290">
        <f t="shared" si="11"/>
        <v>206</v>
      </c>
      <c r="F47" s="290">
        <f t="shared" si="12"/>
        <v>250</v>
      </c>
      <c r="G47" s="291" t="str">
        <f t="shared" si="13"/>
        <v>Blue</v>
      </c>
      <c r="H47" s="292">
        <f t="shared" si="14"/>
        <v>0.46</v>
      </c>
      <c r="I47" s="291">
        <f t="shared" si="15"/>
        <v>250</v>
      </c>
      <c r="J47" s="293">
        <f t="shared" si="16"/>
        <v>197</v>
      </c>
      <c r="K47" s="292">
        <f t="shared" si="17"/>
        <v>0.78800000000000003</v>
      </c>
      <c r="L47" s="291">
        <f t="shared" si="18"/>
        <v>135</v>
      </c>
      <c r="M47" s="291">
        <f t="shared" si="19"/>
        <v>115</v>
      </c>
    </row>
    <row r="48" spans="1:13" x14ac:dyDescent="0.25">
      <c r="A48" s="291" t="s">
        <v>1676</v>
      </c>
      <c r="B48" s="291" t="s">
        <v>1677</v>
      </c>
      <c r="C48" s="274"/>
      <c r="D48" s="290">
        <f t="shared" si="10"/>
        <v>238</v>
      </c>
      <c r="E48" s="290">
        <f t="shared" si="11"/>
        <v>130</v>
      </c>
      <c r="F48" s="290">
        <f t="shared" si="12"/>
        <v>238</v>
      </c>
      <c r="G48" s="291" t="str">
        <f t="shared" si="13"/>
        <v>Red</v>
      </c>
      <c r="H48" s="292">
        <f t="shared" si="14"/>
        <v>0.45378151260504201</v>
      </c>
      <c r="I48" s="291">
        <f t="shared" si="15"/>
        <v>238</v>
      </c>
      <c r="J48" s="293">
        <f t="shared" si="16"/>
        <v>202</v>
      </c>
      <c r="K48" s="292">
        <f t="shared" si="17"/>
        <v>0.84873949579831931</v>
      </c>
      <c r="L48" s="291">
        <f t="shared" si="18"/>
        <v>130</v>
      </c>
      <c r="M48" s="291">
        <f t="shared" si="19"/>
        <v>108</v>
      </c>
    </row>
    <row r="49" spans="1:13" x14ac:dyDescent="0.25">
      <c r="A49" s="291" t="s">
        <v>1603</v>
      </c>
      <c r="B49" s="291" t="s">
        <v>1604</v>
      </c>
      <c r="C49" s="44"/>
      <c r="D49" s="290">
        <f t="shared" si="10"/>
        <v>189</v>
      </c>
      <c r="E49" s="290">
        <f t="shared" si="11"/>
        <v>183</v>
      </c>
      <c r="F49" s="290">
        <f t="shared" si="12"/>
        <v>107</v>
      </c>
      <c r="G49" s="291" t="str">
        <f t="shared" si="13"/>
        <v>Red</v>
      </c>
      <c r="H49" s="292">
        <f t="shared" si="14"/>
        <v>0.43386243386243384</v>
      </c>
      <c r="I49" s="291">
        <f t="shared" si="15"/>
        <v>189</v>
      </c>
      <c r="J49" s="293">
        <f t="shared" si="16"/>
        <v>159.66666666666666</v>
      </c>
      <c r="K49" s="292">
        <f t="shared" si="17"/>
        <v>0.84479717813051136</v>
      </c>
      <c r="L49" s="291">
        <f t="shared" si="18"/>
        <v>107</v>
      </c>
      <c r="M49" s="291">
        <f t="shared" si="19"/>
        <v>82</v>
      </c>
    </row>
    <row r="50" spans="1:13" x14ac:dyDescent="0.25">
      <c r="A50" s="291" t="s">
        <v>1613</v>
      </c>
      <c r="B50" s="291" t="s">
        <v>1614</v>
      </c>
      <c r="C50" s="263"/>
      <c r="D50" s="290">
        <f t="shared" si="10"/>
        <v>135</v>
      </c>
      <c r="E50" s="290">
        <f t="shared" si="11"/>
        <v>206</v>
      </c>
      <c r="F50" s="290">
        <f t="shared" si="12"/>
        <v>235</v>
      </c>
      <c r="G50" s="291" t="str">
        <f t="shared" si="13"/>
        <v>Blue</v>
      </c>
      <c r="H50" s="292">
        <f t="shared" si="14"/>
        <v>0.42553191489361702</v>
      </c>
      <c r="I50" s="291">
        <f t="shared" si="15"/>
        <v>235</v>
      </c>
      <c r="J50" s="293">
        <f t="shared" si="16"/>
        <v>192</v>
      </c>
      <c r="K50" s="292">
        <f t="shared" si="17"/>
        <v>0.81702127659574464</v>
      </c>
      <c r="L50" s="291">
        <f t="shared" si="18"/>
        <v>135</v>
      </c>
      <c r="M50" s="291">
        <f t="shared" si="19"/>
        <v>100</v>
      </c>
    </row>
    <row r="51" spans="1:13" x14ac:dyDescent="0.25">
      <c r="A51" s="291" t="s">
        <v>1591</v>
      </c>
      <c r="B51" s="291" t="s">
        <v>1592</v>
      </c>
      <c r="C51" s="40"/>
      <c r="D51" s="290">
        <f t="shared" si="10"/>
        <v>95</v>
      </c>
      <c r="E51" s="290">
        <f t="shared" si="11"/>
        <v>158</v>
      </c>
      <c r="F51" s="290">
        <f t="shared" si="12"/>
        <v>160</v>
      </c>
      <c r="G51" s="291" t="str">
        <f t="shared" si="13"/>
        <v>Blue</v>
      </c>
      <c r="H51" s="292">
        <f t="shared" si="14"/>
        <v>0.40625</v>
      </c>
      <c r="I51" s="291">
        <f t="shared" si="15"/>
        <v>160</v>
      </c>
      <c r="J51" s="293">
        <f t="shared" si="16"/>
        <v>137.66666666666666</v>
      </c>
      <c r="K51" s="292">
        <f t="shared" si="17"/>
        <v>0.86041666666666661</v>
      </c>
      <c r="L51" s="291">
        <f t="shared" si="18"/>
        <v>95</v>
      </c>
      <c r="M51" s="291">
        <f t="shared" si="19"/>
        <v>65</v>
      </c>
    </row>
    <row r="52" spans="1:13" x14ac:dyDescent="0.25">
      <c r="A52" s="291" t="s">
        <v>1588</v>
      </c>
      <c r="B52" s="291" t="s">
        <v>1589</v>
      </c>
      <c r="C52" s="46"/>
      <c r="D52" s="290">
        <f t="shared" si="10"/>
        <v>144</v>
      </c>
      <c r="E52" s="290">
        <f t="shared" si="11"/>
        <v>238</v>
      </c>
      <c r="F52" s="290">
        <f t="shared" si="12"/>
        <v>144</v>
      </c>
      <c r="G52" s="291" t="str">
        <f t="shared" si="13"/>
        <v>Green</v>
      </c>
      <c r="H52" s="292">
        <f t="shared" si="14"/>
        <v>0.3949579831932773</v>
      </c>
      <c r="I52" s="291">
        <f t="shared" si="15"/>
        <v>238</v>
      </c>
      <c r="J52" s="293">
        <f t="shared" si="16"/>
        <v>175.33333333333334</v>
      </c>
      <c r="K52" s="292">
        <f t="shared" si="17"/>
        <v>0.73669467787114851</v>
      </c>
      <c r="L52" s="291">
        <f t="shared" si="18"/>
        <v>144</v>
      </c>
      <c r="M52" s="291">
        <f t="shared" si="19"/>
        <v>94</v>
      </c>
    </row>
    <row r="53" spans="1:13" x14ac:dyDescent="0.25">
      <c r="A53" s="291" t="s">
        <v>1621</v>
      </c>
      <c r="B53" s="291" t="s">
        <v>1622</v>
      </c>
      <c r="C53" s="267"/>
      <c r="D53" s="290">
        <f t="shared" si="10"/>
        <v>210</v>
      </c>
      <c r="E53" s="290">
        <f t="shared" si="11"/>
        <v>180</v>
      </c>
      <c r="F53" s="290">
        <f t="shared" si="12"/>
        <v>140</v>
      </c>
      <c r="G53" s="291" t="str">
        <f t="shared" si="13"/>
        <v>Red</v>
      </c>
      <c r="H53" s="292">
        <f t="shared" si="14"/>
        <v>0.33333333333333331</v>
      </c>
      <c r="I53" s="291">
        <f t="shared" si="15"/>
        <v>210</v>
      </c>
      <c r="J53" s="293">
        <f t="shared" si="16"/>
        <v>176.66666666666666</v>
      </c>
      <c r="K53" s="292">
        <f t="shared" si="17"/>
        <v>0.84126984126984128</v>
      </c>
      <c r="L53" s="291">
        <f t="shared" si="18"/>
        <v>140</v>
      </c>
      <c r="M53" s="291">
        <f t="shared" si="19"/>
        <v>70</v>
      </c>
    </row>
    <row r="54" spans="1:13" x14ac:dyDescent="0.25">
      <c r="A54" s="291" t="s">
        <v>1605</v>
      </c>
      <c r="B54" s="291" t="s">
        <v>1606</v>
      </c>
      <c r="C54" s="261"/>
      <c r="D54" s="290">
        <f t="shared" si="10"/>
        <v>255</v>
      </c>
      <c r="E54" s="290">
        <f t="shared" si="11"/>
        <v>228</v>
      </c>
      <c r="F54" s="290">
        <f t="shared" si="12"/>
        <v>181</v>
      </c>
      <c r="G54" s="291" t="str">
        <f t="shared" si="13"/>
        <v>Red</v>
      </c>
      <c r="H54" s="292">
        <f t="shared" si="14"/>
        <v>0.29019607843137257</v>
      </c>
      <c r="I54" s="291">
        <f t="shared" si="15"/>
        <v>255</v>
      </c>
      <c r="J54" s="293">
        <f t="shared" si="16"/>
        <v>221.33333333333334</v>
      </c>
      <c r="K54" s="292">
        <f t="shared" si="17"/>
        <v>0.86797385620915035</v>
      </c>
      <c r="L54" s="291">
        <f t="shared" si="18"/>
        <v>181</v>
      </c>
      <c r="M54" s="291">
        <f t="shared" si="19"/>
        <v>74</v>
      </c>
    </row>
    <row r="55" spans="1:13" x14ac:dyDescent="0.25">
      <c r="A55" s="291" t="s">
        <v>1719</v>
      </c>
      <c r="B55" s="291" t="s">
        <v>1720</v>
      </c>
      <c r="C55" s="88"/>
      <c r="D55" s="290">
        <f t="shared" si="10"/>
        <v>255</v>
      </c>
      <c r="E55" s="290">
        <f t="shared" si="11"/>
        <v>182</v>
      </c>
      <c r="F55" s="290">
        <f t="shared" si="12"/>
        <v>193</v>
      </c>
      <c r="G55" s="291" t="str">
        <f t="shared" si="13"/>
        <v>Red</v>
      </c>
      <c r="H55" s="292">
        <f t="shared" si="14"/>
        <v>0.28627450980392155</v>
      </c>
      <c r="I55" s="291">
        <f t="shared" si="15"/>
        <v>255</v>
      </c>
      <c r="J55" s="293">
        <f t="shared" si="16"/>
        <v>210</v>
      </c>
      <c r="K55" s="292">
        <f t="shared" si="17"/>
        <v>0.82352941176470584</v>
      </c>
      <c r="L55" s="291">
        <f t="shared" si="18"/>
        <v>182</v>
      </c>
      <c r="M55" s="291">
        <f t="shared" si="19"/>
        <v>73</v>
      </c>
    </row>
    <row r="56" spans="1:13" x14ac:dyDescent="0.25">
      <c r="A56" s="291" t="s">
        <v>1583</v>
      </c>
      <c r="B56" s="291" t="s">
        <v>1584</v>
      </c>
      <c r="C56" s="31"/>
      <c r="D56" s="290">
        <f t="shared" si="10"/>
        <v>221</v>
      </c>
      <c r="E56" s="290">
        <f t="shared" si="11"/>
        <v>160</v>
      </c>
      <c r="F56" s="290">
        <f t="shared" si="12"/>
        <v>221</v>
      </c>
      <c r="G56" s="291" t="str">
        <f t="shared" si="13"/>
        <v>Red</v>
      </c>
      <c r="H56" s="292">
        <f t="shared" si="14"/>
        <v>0.27601809954751133</v>
      </c>
      <c r="I56" s="291">
        <f t="shared" si="15"/>
        <v>221</v>
      </c>
      <c r="J56" s="293">
        <f t="shared" si="16"/>
        <v>200.66666666666666</v>
      </c>
      <c r="K56" s="292">
        <f t="shared" si="17"/>
        <v>0.90799396681749622</v>
      </c>
      <c r="L56" s="291">
        <f t="shared" si="18"/>
        <v>160</v>
      </c>
      <c r="M56" s="291">
        <f t="shared" si="19"/>
        <v>61</v>
      </c>
    </row>
    <row r="57" spans="1:13" x14ac:dyDescent="0.25">
      <c r="A57" s="291" t="s">
        <v>1637</v>
      </c>
      <c r="B57" s="291" t="s">
        <v>1638</v>
      </c>
      <c r="C57" s="54"/>
      <c r="D57" s="290">
        <f t="shared" si="10"/>
        <v>255</v>
      </c>
      <c r="E57" s="290">
        <f t="shared" si="11"/>
        <v>218</v>
      </c>
      <c r="F57" s="290">
        <f t="shared" si="12"/>
        <v>185</v>
      </c>
      <c r="G57" s="291" t="str">
        <f t="shared" si="13"/>
        <v>Red</v>
      </c>
      <c r="H57" s="292">
        <f t="shared" si="14"/>
        <v>0.27450980392156865</v>
      </c>
      <c r="I57" s="291">
        <f t="shared" si="15"/>
        <v>255</v>
      </c>
      <c r="J57" s="293">
        <f t="shared" si="16"/>
        <v>219.33333333333334</v>
      </c>
      <c r="K57" s="292">
        <f t="shared" si="17"/>
        <v>0.86013071895424842</v>
      </c>
      <c r="L57" s="291">
        <f t="shared" si="18"/>
        <v>185</v>
      </c>
      <c r="M57" s="291">
        <f t="shared" si="19"/>
        <v>70</v>
      </c>
    </row>
    <row r="58" spans="1:13" x14ac:dyDescent="0.25">
      <c r="A58" s="291" t="s">
        <v>1705</v>
      </c>
      <c r="B58" s="291" t="s">
        <v>1706</v>
      </c>
      <c r="C58" s="84"/>
      <c r="D58" s="290">
        <f t="shared" si="10"/>
        <v>173</v>
      </c>
      <c r="E58" s="290">
        <f t="shared" si="11"/>
        <v>216</v>
      </c>
      <c r="F58" s="290">
        <f t="shared" si="12"/>
        <v>230</v>
      </c>
      <c r="G58" s="291" t="str">
        <f t="shared" si="13"/>
        <v>Blue</v>
      </c>
      <c r="H58" s="292">
        <f t="shared" si="14"/>
        <v>0.24782608695652175</v>
      </c>
      <c r="I58" s="291">
        <f t="shared" si="15"/>
        <v>230</v>
      </c>
      <c r="J58" s="293">
        <f t="shared" si="16"/>
        <v>206.33333333333334</v>
      </c>
      <c r="K58" s="292">
        <f t="shared" si="17"/>
        <v>0.89710144927536239</v>
      </c>
      <c r="L58" s="291">
        <f t="shared" si="18"/>
        <v>173</v>
      </c>
      <c r="M58" s="291">
        <f t="shared" si="19"/>
        <v>57</v>
      </c>
    </row>
    <row r="59" spans="1:13" x14ac:dyDescent="0.25">
      <c r="A59" s="291" t="s">
        <v>1651</v>
      </c>
      <c r="B59" s="291" t="s">
        <v>1652</v>
      </c>
      <c r="C59" s="271"/>
      <c r="D59" s="290">
        <f t="shared" si="10"/>
        <v>188</v>
      </c>
      <c r="E59" s="290">
        <f t="shared" si="11"/>
        <v>143</v>
      </c>
      <c r="F59" s="290">
        <f t="shared" si="12"/>
        <v>143</v>
      </c>
      <c r="G59" s="291" t="str">
        <f t="shared" si="13"/>
        <v>Red</v>
      </c>
      <c r="H59" s="292">
        <f t="shared" si="14"/>
        <v>0.23936170212765959</v>
      </c>
      <c r="I59" s="291">
        <f t="shared" si="15"/>
        <v>188</v>
      </c>
      <c r="J59" s="293">
        <f t="shared" si="16"/>
        <v>158</v>
      </c>
      <c r="K59" s="292">
        <f t="shared" si="17"/>
        <v>0.84042553191489366</v>
      </c>
      <c r="L59" s="291">
        <f t="shared" si="18"/>
        <v>143</v>
      </c>
      <c r="M59" s="291">
        <f t="shared" si="19"/>
        <v>45</v>
      </c>
    </row>
    <row r="60" spans="1:13" x14ac:dyDescent="0.25">
      <c r="A60" s="291" t="s">
        <v>1640</v>
      </c>
      <c r="B60" s="291" t="s">
        <v>1641</v>
      </c>
      <c r="C60" s="55"/>
      <c r="D60" s="290">
        <f t="shared" si="10"/>
        <v>224</v>
      </c>
      <c r="E60" s="290">
        <f t="shared" si="11"/>
        <v>255</v>
      </c>
      <c r="F60" s="290">
        <f t="shared" si="12"/>
        <v>255</v>
      </c>
      <c r="G60" s="291" t="str">
        <f t="shared" si="13"/>
        <v>Green</v>
      </c>
      <c r="H60" s="292">
        <f t="shared" si="14"/>
        <v>0.12156862745098039</v>
      </c>
      <c r="I60" s="291">
        <f t="shared" si="15"/>
        <v>255</v>
      </c>
      <c r="J60" s="293">
        <f t="shared" si="16"/>
        <v>244.66666666666666</v>
      </c>
      <c r="K60" s="292">
        <f t="shared" si="17"/>
        <v>0.95947712418300646</v>
      </c>
      <c r="L60" s="291">
        <f t="shared" si="18"/>
        <v>224</v>
      </c>
      <c r="M60" s="291">
        <f t="shared" si="19"/>
        <v>31</v>
      </c>
    </row>
    <row r="61" spans="1:13" x14ac:dyDescent="0.25">
      <c r="A61" s="291" t="s">
        <v>1693</v>
      </c>
      <c r="B61" s="291" t="s">
        <v>1694</v>
      </c>
      <c r="C61" s="284"/>
      <c r="D61" s="290">
        <f t="shared" si="10"/>
        <v>216</v>
      </c>
      <c r="E61" s="290">
        <f t="shared" si="11"/>
        <v>191</v>
      </c>
      <c r="F61" s="290">
        <f t="shared" si="12"/>
        <v>216</v>
      </c>
      <c r="G61" s="291" t="str">
        <f t="shared" si="13"/>
        <v>Red</v>
      </c>
      <c r="H61" s="292">
        <f t="shared" si="14"/>
        <v>0.11574074074074074</v>
      </c>
      <c r="I61" s="291">
        <f t="shared" si="15"/>
        <v>216</v>
      </c>
      <c r="J61" s="293">
        <f t="shared" si="16"/>
        <v>207.66666666666666</v>
      </c>
      <c r="K61" s="292">
        <f t="shared" si="17"/>
        <v>0.96141975308641969</v>
      </c>
      <c r="L61" s="291">
        <f t="shared" si="18"/>
        <v>191</v>
      </c>
      <c r="M61" s="291">
        <f t="shared" si="19"/>
        <v>25</v>
      </c>
    </row>
    <row r="62" spans="1:13" x14ac:dyDescent="0.25">
      <c r="A62" s="291" t="s">
        <v>1559</v>
      </c>
      <c r="B62" s="291" t="s">
        <v>1560</v>
      </c>
      <c r="C62" s="256"/>
      <c r="D62" s="290">
        <f t="shared" si="10"/>
        <v>240</v>
      </c>
      <c r="E62" s="290">
        <f t="shared" si="11"/>
        <v>240</v>
      </c>
      <c r="F62" s="290">
        <f t="shared" si="12"/>
        <v>220</v>
      </c>
      <c r="G62" s="291" t="str">
        <f t="shared" si="13"/>
        <v>Red</v>
      </c>
      <c r="H62" s="292">
        <f t="shared" si="14"/>
        <v>8.3333333333333329E-2</v>
      </c>
      <c r="I62" s="291">
        <f t="shared" si="15"/>
        <v>240</v>
      </c>
      <c r="J62" s="293">
        <f t="shared" si="16"/>
        <v>233.33333333333334</v>
      </c>
      <c r="K62" s="292">
        <f t="shared" si="17"/>
        <v>0.97222222222222221</v>
      </c>
      <c r="L62" s="291">
        <f t="shared" si="18"/>
        <v>220</v>
      </c>
      <c r="M62" s="291">
        <f t="shared" si="19"/>
        <v>20</v>
      </c>
    </row>
    <row r="63" spans="1:13" x14ac:dyDescent="0.25">
      <c r="A63" s="291" t="s">
        <v>1716</v>
      </c>
      <c r="B63" s="291" t="s">
        <v>1717</v>
      </c>
      <c r="C63" s="86"/>
      <c r="D63" s="290">
        <f t="shared" si="10"/>
        <v>240</v>
      </c>
      <c r="E63" s="290">
        <f t="shared" si="11"/>
        <v>255</v>
      </c>
      <c r="F63" s="290">
        <f t="shared" si="12"/>
        <v>240</v>
      </c>
      <c r="G63" s="291" t="str">
        <f t="shared" si="13"/>
        <v>Green</v>
      </c>
      <c r="H63" s="292">
        <f t="shared" si="14"/>
        <v>5.8823529411764705E-2</v>
      </c>
      <c r="I63" s="291">
        <f t="shared" si="15"/>
        <v>255</v>
      </c>
      <c r="J63" s="293">
        <f t="shared" si="16"/>
        <v>245</v>
      </c>
      <c r="K63" s="292">
        <f t="shared" si="17"/>
        <v>0.96078431372549022</v>
      </c>
      <c r="L63" s="291">
        <f t="shared" si="18"/>
        <v>240</v>
      </c>
      <c r="M63" s="291">
        <f t="shared" si="19"/>
        <v>15</v>
      </c>
    </row>
    <row r="64" spans="1:13" x14ac:dyDescent="0.25">
      <c r="A64" s="291" t="s">
        <v>1617</v>
      </c>
      <c r="B64" s="291" t="s">
        <v>1618</v>
      </c>
      <c r="C64" s="264"/>
      <c r="D64" s="290">
        <f t="shared" si="10"/>
        <v>255</v>
      </c>
      <c r="E64" s="290">
        <f t="shared" si="11"/>
        <v>255</v>
      </c>
      <c r="F64" s="290">
        <f t="shared" si="12"/>
        <v>255</v>
      </c>
      <c r="G64" s="291" t="str">
        <f t="shared" si="13"/>
        <v>Red</v>
      </c>
      <c r="H64" s="292">
        <f t="shared" si="14"/>
        <v>0</v>
      </c>
      <c r="I64" s="291">
        <f t="shared" si="15"/>
        <v>255</v>
      </c>
      <c r="J64" s="293">
        <f t="shared" si="16"/>
        <v>255</v>
      </c>
      <c r="K64" s="292">
        <f t="shared" si="17"/>
        <v>1</v>
      </c>
      <c r="L64" s="291">
        <f t="shared" si="18"/>
        <v>255</v>
      </c>
      <c r="M64" s="291">
        <f t="shared" si="19"/>
        <v>0</v>
      </c>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sheetData>
  <sortState ref="A2:M64">
    <sortCondition descending="1" ref="H2:H64"/>
    <sortCondition descending="1" ref="I2:I64"/>
    <sortCondition ref="K2:K64"/>
    <sortCondition ref="G2:G64"/>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1"/>
  <sheetViews>
    <sheetView workbookViewId="0">
      <selection activeCell="C33" sqref="C33"/>
    </sheetView>
  </sheetViews>
  <sheetFormatPr defaultRowHeight="15" x14ac:dyDescent="0.25"/>
  <cols>
    <col min="1" max="1" width="13" style="246" bestFit="1" customWidth="1"/>
    <col min="2" max="2" width="21.7109375" style="246" bestFit="1" customWidth="1"/>
    <col min="3" max="3" width="14" style="246" bestFit="1" customWidth="1"/>
    <col min="4" max="4" width="0" hidden="1" customWidth="1"/>
    <col min="5" max="5" width="12.7109375" hidden="1" customWidth="1"/>
    <col min="6" max="6" width="13.140625" hidden="1" customWidth="1"/>
    <col min="7" max="7" width="15" hidden="1" customWidth="1"/>
    <col min="8" max="14" width="11.140625" customWidth="1"/>
    <col min="15" max="15" width="11.28515625" bestFit="1" customWidth="1"/>
    <col min="18" max="18" width="26" style="246" bestFit="1" customWidth="1"/>
    <col min="19" max="19" width="13.85546875" style="246" bestFit="1" customWidth="1"/>
    <col min="20" max="21" width="15.5703125" style="246" bestFit="1" customWidth="1"/>
    <col min="22" max="22" width="17.5703125" style="246" bestFit="1" customWidth="1"/>
    <col min="23" max="23" width="18.42578125" style="246" bestFit="1" customWidth="1"/>
    <col min="24" max="24" width="13.5703125" style="96" bestFit="1" customWidth="1"/>
    <col min="25" max="25" width="22" style="96" bestFit="1" customWidth="1"/>
    <col min="26" max="26" width="14.28515625" style="97" bestFit="1" customWidth="1"/>
  </cols>
  <sheetData>
    <row r="1" spans="1:26" ht="22.5" x14ac:dyDescent="0.3">
      <c r="E1" s="304" t="s">
        <v>1974</v>
      </c>
      <c r="H1" s="304" t="s">
        <v>1513</v>
      </c>
      <c r="R1" s="331" t="s">
        <v>1512</v>
      </c>
      <c r="S1" s="331"/>
      <c r="T1" s="331"/>
      <c r="U1" s="331"/>
      <c r="V1" s="331"/>
      <c r="W1" s="331"/>
      <c r="X1" s="331"/>
      <c r="Y1" s="331"/>
      <c r="Z1" s="331"/>
    </row>
    <row r="2" spans="1:26" x14ac:dyDescent="0.25">
      <c r="A2" s="2" t="s">
        <v>1518</v>
      </c>
      <c r="B2" s="2" t="s">
        <v>1519</v>
      </c>
      <c r="C2" s="3" t="s">
        <v>1520</v>
      </c>
      <c r="E2" s="304" t="s">
        <v>1518</v>
      </c>
      <c r="F2" s="304" t="s">
        <v>1519</v>
      </c>
      <c r="G2" s="304" t="s">
        <v>1520</v>
      </c>
      <c r="H2" t="s">
        <v>44</v>
      </c>
      <c r="I2" t="s">
        <v>48</v>
      </c>
      <c r="J2" t="s">
        <v>41</v>
      </c>
      <c r="K2" t="s">
        <v>78</v>
      </c>
      <c r="L2" t="s">
        <v>59</v>
      </c>
      <c r="M2" t="s">
        <v>292</v>
      </c>
      <c r="N2" t="s">
        <v>25</v>
      </c>
      <c r="O2" t="s">
        <v>1973</v>
      </c>
      <c r="R2" s="1" t="s">
        <v>30</v>
      </c>
      <c r="S2" s="2" t="s">
        <v>1513</v>
      </c>
      <c r="T2" s="2" t="s">
        <v>1518</v>
      </c>
      <c r="U2" s="2" t="s">
        <v>1519</v>
      </c>
      <c r="V2" s="3" t="s">
        <v>1520</v>
      </c>
      <c r="W2" s="2" t="s">
        <v>8</v>
      </c>
      <c r="X2" s="2" t="s">
        <v>1515</v>
      </c>
      <c r="Y2" s="2" t="s">
        <v>1516</v>
      </c>
      <c r="Z2" s="2" t="s">
        <v>1517</v>
      </c>
    </row>
    <row r="3" spans="1:26" x14ac:dyDescent="0.25">
      <c r="A3" s="18" t="s">
        <v>1531</v>
      </c>
      <c r="B3" s="18" t="s">
        <v>1531</v>
      </c>
      <c r="C3" s="302">
        <v>1</v>
      </c>
      <c r="E3" t="s">
        <v>1531</v>
      </c>
      <c r="F3" t="s">
        <v>1531</v>
      </c>
      <c r="G3" s="285">
        <v>1</v>
      </c>
      <c r="H3" s="308"/>
      <c r="I3" s="308"/>
      <c r="J3" s="308"/>
      <c r="K3" s="308"/>
      <c r="L3" s="308"/>
      <c r="M3" s="317">
        <v>1</v>
      </c>
      <c r="N3" s="308"/>
      <c r="O3" s="308">
        <v>1</v>
      </c>
      <c r="R3" s="5" t="s">
        <v>1539</v>
      </c>
      <c r="S3" s="6" t="e">
        <v>#REF!</v>
      </c>
      <c r="T3" s="18" t="s">
        <v>1531</v>
      </c>
      <c r="U3" s="18" t="s">
        <v>1532</v>
      </c>
      <c r="V3" s="19">
        <v>0</v>
      </c>
      <c r="W3" s="7" t="s">
        <v>663</v>
      </c>
      <c r="X3" s="39"/>
      <c r="Y3" s="16" t="s">
        <v>1540</v>
      </c>
      <c r="Z3" s="17" t="s">
        <v>1541</v>
      </c>
    </row>
    <row r="4" spans="1:26" x14ac:dyDescent="0.25">
      <c r="A4" s="9" t="s">
        <v>1531</v>
      </c>
      <c r="B4" s="9" t="s">
        <v>1532</v>
      </c>
      <c r="C4" s="10" t="s">
        <v>1600</v>
      </c>
      <c r="F4" t="s">
        <v>1532</v>
      </c>
      <c r="G4" s="285">
        <v>0.75</v>
      </c>
      <c r="H4" s="308"/>
      <c r="I4" s="308"/>
      <c r="J4" s="308"/>
      <c r="K4" s="308"/>
      <c r="L4" s="308">
        <v>3</v>
      </c>
      <c r="M4" s="308"/>
      <c r="N4" s="308"/>
      <c r="O4" s="308">
        <v>3</v>
      </c>
      <c r="R4" s="5" t="s">
        <v>1373</v>
      </c>
      <c r="S4" s="6" t="e">
        <v>#REF!</v>
      </c>
      <c r="T4" s="9" t="s">
        <v>1531</v>
      </c>
      <c r="U4" s="9" t="s">
        <v>1532</v>
      </c>
      <c r="V4" s="10">
        <v>0</v>
      </c>
      <c r="W4" s="7" t="s">
        <v>907</v>
      </c>
      <c r="X4" s="249"/>
      <c r="Y4" s="16" t="s">
        <v>1542</v>
      </c>
      <c r="Z4" s="8" t="s">
        <v>1543</v>
      </c>
    </row>
    <row r="5" spans="1:26" x14ac:dyDescent="0.25">
      <c r="A5" s="9" t="s">
        <v>1531</v>
      </c>
      <c r="B5" s="9" t="s">
        <v>1532</v>
      </c>
      <c r="C5" s="10" t="s">
        <v>1602</v>
      </c>
      <c r="G5" s="285">
        <v>0.5</v>
      </c>
      <c r="H5" s="308"/>
      <c r="I5" s="308"/>
      <c r="J5" s="308">
        <v>10</v>
      </c>
      <c r="K5" s="308"/>
      <c r="L5" s="308"/>
      <c r="M5" s="308"/>
      <c r="N5" s="308"/>
      <c r="O5" s="308">
        <v>10</v>
      </c>
      <c r="R5" s="5" t="s">
        <v>1544</v>
      </c>
      <c r="S5" s="6" t="e">
        <v>#REF!</v>
      </c>
      <c r="T5" s="9" t="s">
        <v>1531</v>
      </c>
      <c r="U5" s="9" t="s">
        <v>1532</v>
      </c>
      <c r="V5" s="10">
        <v>0</v>
      </c>
      <c r="W5" s="7" t="s">
        <v>910</v>
      </c>
      <c r="X5" s="250"/>
      <c r="Y5" s="16" t="s">
        <v>1545</v>
      </c>
      <c r="Z5" s="8" t="s">
        <v>1546</v>
      </c>
    </row>
    <row r="6" spans="1:26" x14ac:dyDescent="0.25">
      <c r="A6" s="9" t="s">
        <v>1531</v>
      </c>
      <c r="B6" s="9" t="s">
        <v>1532</v>
      </c>
      <c r="C6" s="10" t="s">
        <v>1658</v>
      </c>
      <c r="G6" s="285">
        <v>0.33333333333333331</v>
      </c>
      <c r="H6" s="308"/>
      <c r="I6" s="308"/>
      <c r="J6" s="317">
        <v>1</v>
      </c>
      <c r="K6" s="308"/>
      <c r="L6" s="308"/>
      <c r="M6" s="308"/>
      <c r="N6" s="308"/>
      <c r="O6" s="308">
        <v>1</v>
      </c>
      <c r="R6" s="5" t="s">
        <v>408</v>
      </c>
      <c r="S6" s="6" t="e">
        <v>#REF!</v>
      </c>
      <c r="T6" s="9" t="s">
        <v>1531</v>
      </c>
      <c r="U6" s="9" t="s">
        <v>1532</v>
      </c>
      <c r="V6" s="10">
        <v>0</v>
      </c>
      <c r="W6" s="7" t="s">
        <v>409</v>
      </c>
      <c r="X6" s="39"/>
      <c r="Y6" s="16" t="s">
        <v>1540</v>
      </c>
      <c r="Z6" s="8" t="s">
        <v>1541</v>
      </c>
    </row>
    <row r="7" spans="1:26" x14ac:dyDescent="0.25">
      <c r="A7" s="9" t="s">
        <v>1531</v>
      </c>
      <c r="B7" s="9" t="s">
        <v>1532</v>
      </c>
      <c r="C7" s="10" t="s">
        <v>1538</v>
      </c>
      <c r="G7" s="285">
        <v>0.25</v>
      </c>
      <c r="H7" s="308"/>
      <c r="I7" s="308"/>
      <c r="J7" s="308"/>
      <c r="K7" s="308"/>
      <c r="L7" s="308">
        <v>4</v>
      </c>
      <c r="M7" s="308">
        <v>7</v>
      </c>
      <c r="N7" s="308">
        <v>2</v>
      </c>
      <c r="O7" s="308">
        <v>13</v>
      </c>
      <c r="R7" s="5" t="s">
        <v>1582</v>
      </c>
      <c r="S7" s="6" t="e">
        <v>#REF!</v>
      </c>
      <c r="T7" s="9" t="s">
        <v>1531</v>
      </c>
      <c r="U7" s="9" t="s">
        <v>1532</v>
      </c>
      <c r="V7" s="10">
        <v>0</v>
      </c>
      <c r="W7" s="7" t="s">
        <v>618</v>
      </c>
      <c r="X7" s="31"/>
      <c r="Y7" s="16" t="s">
        <v>1583</v>
      </c>
      <c r="Z7" s="8" t="s">
        <v>1584</v>
      </c>
    </row>
    <row r="8" spans="1:26" x14ac:dyDescent="0.25">
      <c r="A8" s="9" t="s">
        <v>1531</v>
      </c>
      <c r="B8" s="9" t="s">
        <v>1532</v>
      </c>
      <c r="C8" s="10" t="s">
        <v>1567</v>
      </c>
      <c r="G8" s="285">
        <v>0.1</v>
      </c>
      <c r="H8" s="308"/>
      <c r="I8" s="308"/>
      <c r="J8" s="308"/>
      <c r="K8" s="308"/>
      <c r="L8" s="308"/>
      <c r="M8" s="317">
        <v>1</v>
      </c>
      <c r="N8" s="308"/>
      <c r="O8" s="308">
        <v>1</v>
      </c>
      <c r="R8" s="5" t="s">
        <v>1585</v>
      </c>
      <c r="S8" s="6" t="e">
        <v>#REF!</v>
      </c>
      <c r="T8" s="9" t="s">
        <v>1531</v>
      </c>
      <c r="U8" s="9" t="s">
        <v>1532</v>
      </c>
      <c r="V8" s="10">
        <v>0</v>
      </c>
      <c r="W8" s="7" t="s">
        <v>357</v>
      </c>
      <c r="X8" s="33"/>
      <c r="Y8" s="16" t="s">
        <v>1583</v>
      </c>
      <c r="Z8" s="8" t="s">
        <v>1584</v>
      </c>
    </row>
    <row r="9" spans="1:26" x14ac:dyDescent="0.25">
      <c r="A9" s="18" t="s">
        <v>1531</v>
      </c>
      <c r="B9" s="18" t="s">
        <v>1532</v>
      </c>
      <c r="C9" s="302">
        <v>0</v>
      </c>
      <c r="G9" s="285">
        <v>0</v>
      </c>
      <c r="H9" s="308"/>
      <c r="I9" s="308"/>
      <c r="J9" s="308">
        <v>6</v>
      </c>
      <c r="K9" s="317">
        <v>1</v>
      </c>
      <c r="L9" s="308"/>
      <c r="M9" s="308">
        <v>20</v>
      </c>
      <c r="N9" s="308">
        <v>1</v>
      </c>
      <c r="O9" s="308">
        <v>28</v>
      </c>
      <c r="R9" s="5" t="s">
        <v>292</v>
      </c>
      <c r="S9" s="6" t="e">
        <v>#REF!</v>
      </c>
      <c r="T9" s="9" t="s">
        <v>1531</v>
      </c>
      <c r="U9" s="9" t="s">
        <v>1532</v>
      </c>
      <c r="V9" s="10">
        <v>0</v>
      </c>
      <c r="W9" s="7" t="s">
        <v>663</v>
      </c>
      <c r="X9" s="39"/>
      <c r="Y9" s="16" t="s">
        <v>1540</v>
      </c>
      <c r="Z9" s="8" t="s">
        <v>1541</v>
      </c>
    </row>
    <row r="10" spans="1:26" x14ac:dyDescent="0.25">
      <c r="A10" s="9" t="s">
        <v>1537</v>
      </c>
      <c r="B10" s="9" t="s">
        <v>1532</v>
      </c>
      <c r="C10" s="303">
        <v>1</v>
      </c>
      <c r="E10" t="s">
        <v>1537</v>
      </c>
      <c r="F10" t="s">
        <v>1532</v>
      </c>
      <c r="G10" s="285">
        <v>1</v>
      </c>
      <c r="H10" s="308">
        <v>8</v>
      </c>
      <c r="I10" s="308"/>
      <c r="J10" s="308"/>
      <c r="K10" s="308"/>
      <c r="L10" s="308"/>
      <c r="M10" s="308"/>
      <c r="N10" s="308"/>
      <c r="O10" s="308">
        <v>8</v>
      </c>
      <c r="R10" s="5" t="s">
        <v>369</v>
      </c>
      <c r="S10" s="6" t="e">
        <v>#REF!</v>
      </c>
      <c r="T10" s="9" t="s">
        <v>1531</v>
      </c>
      <c r="U10" s="9" t="s">
        <v>1532</v>
      </c>
      <c r="V10" s="10">
        <v>0</v>
      </c>
      <c r="W10" s="7" t="s">
        <v>371</v>
      </c>
      <c r="X10" s="39"/>
      <c r="Y10" s="16" t="s">
        <v>1540</v>
      </c>
      <c r="Z10" s="8" t="s">
        <v>1541</v>
      </c>
    </row>
    <row r="11" spans="1:26" ht="13.5" customHeight="1" x14ac:dyDescent="0.25">
      <c r="A11" s="9" t="s">
        <v>1537</v>
      </c>
      <c r="B11" s="9" t="s">
        <v>1532</v>
      </c>
      <c r="C11" s="10" t="s">
        <v>1600</v>
      </c>
      <c r="G11" s="285">
        <v>0.75</v>
      </c>
      <c r="H11" s="308"/>
      <c r="I11" s="308">
        <v>44</v>
      </c>
      <c r="J11" s="308"/>
      <c r="K11" s="317">
        <v>2</v>
      </c>
      <c r="L11" s="308"/>
      <c r="M11" s="308"/>
      <c r="N11" s="308"/>
      <c r="O11" s="308">
        <v>46</v>
      </c>
      <c r="R11" s="5" t="s">
        <v>1384</v>
      </c>
      <c r="S11" s="6" t="e">
        <v>#REF!</v>
      </c>
      <c r="T11" s="9" t="s">
        <v>1531</v>
      </c>
      <c r="U11" s="9" t="s">
        <v>1532</v>
      </c>
      <c r="V11" s="10">
        <v>0</v>
      </c>
      <c r="W11" s="7" t="s">
        <v>1385</v>
      </c>
      <c r="X11" s="39"/>
      <c r="Y11" s="16" t="s">
        <v>1540</v>
      </c>
      <c r="Z11" s="8" t="s">
        <v>1541</v>
      </c>
    </row>
    <row r="12" spans="1:26" x14ac:dyDescent="0.25">
      <c r="A12" s="9" t="s">
        <v>1537</v>
      </c>
      <c r="B12" s="9" t="s">
        <v>1532</v>
      </c>
      <c r="C12" s="10" t="s">
        <v>1557</v>
      </c>
      <c r="G12" s="285">
        <v>0.6</v>
      </c>
      <c r="H12" s="308"/>
      <c r="I12" s="308"/>
      <c r="J12" s="308"/>
      <c r="K12" s="308"/>
      <c r="L12" s="308"/>
      <c r="M12" s="317">
        <v>1</v>
      </c>
      <c r="N12" s="308">
        <v>1</v>
      </c>
      <c r="O12" s="308">
        <v>2</v>
      </c>
      <c r="R12" s="5" t="s">
        <v>1635</v>
      </c>
      <c r="S12" s="6" t="e">
        <v>#REF!</v>
      </c>
      <c r="T12" s="9" t="s">
        <v>1531</v>
      </c>
      <c r="U12" s="9" t="s">
        <v>1532</v>
      </c>
      <c r="V12" s="10">
        <v>0</v>
      </c>
      <c r="W12" s="7" t="s">
        <v>470</v>
      </c>
      <c r="X12" s="249"/>
      <c r="Y12" s="16" t="s">
        <v>1542</v>
      </c>
      <c r="Z12" s="8" t="s">
        <v>1543</v>
      </c>
    </row>
    <row r="13" spans="1:26" x14ac:dyDescent="0.25">
      <c r="A13" s="9" t="s">
        <v>1537</v>
      </c>
      <c r="B13" s="9" t="s">
        <v>1532</v>
      </c>
      <c r="C13" s="10" t="s">
        <v>1602</v>
      </c>
      <c r="G13" s="285">
        <v>0.5</v>
      </c>
      <c r="H13" s="308"/>
      <c r="I13" s="308"/>
      <c r="J13" s="308">
        <v>7</v>
      </c>
      <c r="K13" s="317">
        <v>1</v>
      </c>
      <c r="L13" s="308"/>
      <c r="M13" s="308"/>
      <c r="N13" s="308"/>
      <c r="O13" s="308">
        <v>8</v>
      </c>
      <c r="R13" s="5" t="s">
        <v>1648</v>
      </c>
      <c r="S13" s="6" t="e">
        <v>#REF!</v>
      </c>
      <c r="T13" s="9" t="s">
        <v>1531</v>
      </c>
      <c r="U13" s="9" t="s">
        <v>1532</v>
      </c>
      <c r="V13" s="10">
        <v>0</v>
      </c>
      <c r="W13" s="7" t="s">
        <v>361</v>
      </c>
      <c r="X13" s="35"/>
      <c r="Y13" s="16" t="s">
        <v>1555</v>
      </c>
      <c r="Z13" s="8" t="s">
        <v>1556</v>
      </c>
    </row>
    <row r="14" spans="1:26" x14ac:dyDescent="0.25">
      <c r="A14" s="9" t="s">
        <v>1537</v>
      </c>
      <c r="B14" s="9" t="s">
        <v>1532</v>
      </c>
      <c r="C14" s="10" t="s">
        <v>1538</v>
      </c>
      <c r="G14" s="285">
        <v>0.25</v>
      </c>
      <c r="H14" s="317">
        <v>1</v>
      </c>
      <c r="I14" s="308"/>
      <c r="J14" s="308"/>
      <c r="K14" s="308">
        <v>86</v>
      </c>
      <c r="L14" s="308"/>
      <c r="M14" s="308">
        <v>4</v>
      </c>
      <c r="N14" s="308"/>
      <c r="O14" s="308">
        <v>91</v>
      </c>
      <c r="R14" s="5" t="s">
        <v>1653</v>
      </c>
      <c r="S14" s="6" t="e">
        <v>#REF!</v>
      </c>
      <c r="T14" s="9" t="s">
        <v>1531</v>
      </c>
      <c r="U14" s="9" t="s">
        <v>1532</v>
      </c>
      <c r="V14" s="10">
        <v>0</v>
      </c>
      <c r="W14" s="7" t="s">
        <v>659</v>
      </c>
      <c r="X14" s="31"/>
      <c r="Y14" s="16" t="s">
        <v>1583</v>
      </c>
      <c r="Z14" s="8" t="s">
        <v>1584</v>
      </c>
    </row>
    <row r="15" spans="1:26" x14ac:dyDescent="0.25">
      <c r="A15" s="9" t="s">
        <v>1537</v>
      </c>
      <c r="B15" s="9" t="s">
        <v>1532</v>
      </c>
      <c r="C15" s="10" t="s">
        <v>1567</v>
      </c>
      <c r="G15" s="285">
        <v>0.1</v>
      </c>
      <c r="H15" s="308"/>
      <c r="I15" s="308"/>
      <c r="J15" s="308"/>
      <c r="K15" s="308">
        <v>21</v>
      </c>
      <c r="L15" s="308"/>
      <c r="M15" s="308"/>
      <c r="N15" s="308">
        <v>1</v>
      </c>
      <c r="O15" s="308">
        <v>22</v>
      </c>
      <c r="R15" s="5" t="s">
        <v>1391</v>
      </c>
      <c r="S15" s="6" t="e">
        <v>#REF!</v>
      </c>
      <c r="T15" s="9" t="s">
        <v>1531</v>
      </c>
      <c r="U15" s="9" t="s">
        <v>1532</v>
      </c>
      <c r="V15" s="10">
        <v>0</v>
      </c>
      <c r="W15" s="7" t="s">
        <v>511</v>
      </c>
      <c r="X15" s="31"/>
      <c r="Y15" s="16" t="s">
        <v>1583</v>
      </c>
      <c r="Z15" s="8" t="s">
        <v>1584</v>
      </c>
    </row>
    <row r="16" spans="1:26" x14ac:dyDescent="0.25">
      <c r="A16" s="9" t="s">
        <v>1537</v>
      </c>
      <c r="B16" s="9" t="s">
        <v>1532</v>
      </c>
      <c r="C16" s="303">
        <v>0</v>
      </c>
      <c r="G16" s="285">
        <v>0</v>
      </c>
      <c r="H16" s="308"/>
      <c r="I16" s="317">
        <v>2</v>
      </c>
      <c r="J16" s="308"/>
      <c r="K16" s="308"/>
      <c r="L16" s="308"/>
      <c r="M16" s="308"/>
      <c r="N16" s="308">
        <v>3</v>
      </c>
      <c r="O16" s="308">
        <v>5</v>
      </c>
      <c r="R16" s="5" t="s">
        <v>410</v>
      </c>
      <c r="S16" s="6" t="e">
        <v>#REF!</v>
      </c>
      <c r="T16" s="9" t="s">
        <v>1531</v>
      </c>
      <c r="U16" s="9" t="s">
        <v>1532</v>
      </c>
      <c r="V16" s="10">
        <v>0</v>
      </c>
      <c r="W16" s="7" t="s">
        <v>411</v>
      </c>
      <c r="X16" s="49"/>
      <c r="Y16" s="16" t="s">
        <v>1629</v>
      </c>
      <c r="Z16" s="8" t="s">
        <v>1630</v>
      </c>
    </row>
    <row r="17" spans="1:26" x14ac:dyDescent="0.25">
      <c r="A17"/>
      <c r="B17"/>
      <c r="C17"/>
      <c r="E17" t="s">
        <v>1973</v>
      </c>
      <c r="H17" s="308">
        <v>9</v>
      </c>
      <c r="I17" s="308">
        <v>46</v>
      </c>
      <c r="J17" s="308">
        <v>24</v>
      </c>
      <c r="K17" s="308">
        <v>111</v>
      </c>
      <c r="L17" s="308">
        <v>7</v>
      </c>
      <c r="M17" s="308">
        <v>34</v>
      </c>
      <c r="N17" s="308">
        <v>8</v>
      </c>
      <c r="O17" s="308">
        <v>239</v>
      </c>
      <c r="R17" s="5" t="s">
        <v>1659</v>
      </c>
      <c r="S17" s="6" t="e">
        <v>#REF!</v>
      </c>
      <c r="T17" s="9" t="s">
        <v>1531</v>
      </c>
      <c r="U17" s="9" t="s">
        <v>1532</v>
      </c>
      <c r="V17" s="10">
        <v>0</v>
      </c>
      <c r="W17" s="7" t="s">
        <v>1009</v>
      </c>
      <c r="X17" s="31"/>
      <c r="Y17" s="16" t="s">
        <v>1583</v>
      </c>
      <c r="Z17" s="8" t="s">
        <v>1584</v>
      </c>
    </row>
    <row r="18" spans="1:26" x14ac:dyDescent="0.25">
      <c r="A18"/>
      <c r="B18"/>
      <c r="C18"/>
      <c r="R18" s="5" t="s">
        <v>1381</v>
      </c>
      <c r="S18" s="6" t="e">
        <v>#REF!</v>
      </c>
      <c r="T18" s="9" t="s">
        <v>1531</v>
      </c>
      <c r="U18" s="9" t="s">
        <v>1532</v>
      </c>
      <c r="V18" s="10">
        <v>0</v>
      </c>
      <c r="W18" s="7" t="s">
        <v>366</v>
      </c>
      <c r="X18" s="39"/>
      <c r="Y18" s="16" t="s">
        <v>1540</v>
      </c>
      <c r="Z18" s="8" t="s">
        <v>1541</v>
      </c>
    </row>
    <row r="19" spans="1:26" x14ac:dyDescent="0.25">
      <c r="A19"/>
      <c r="B19"/>
      <c r="C19"/>
      <c r="R19" s="5" t="s">
        <v>1675</v>
      </c>
      <c r="S19" s="6" t="e">
        <v>#REF!</v>
      </c>
      <c r="T19" s="9" t="s">
        <v>1531</v>
      </c>
      <c r="U19" s="9" t="s">
        <v>1532</v>
      </c>
      <c r="V19" s="10">
        <v>0</v>
      </c>
      <c r="W19" s="7" t="s">
        <v>487</v>
      </c>
      <c r="X19" s="31"/>
      <c r="Y19" s="16" t="s">
        <v>1583</v>
      </c>
      <c r="Z19" s="8" t="s">
        <v>1584</v>
      </c>
    </row>
    <row r="20" spans="1:26" x14ac:dyDescent="0.25">
      <c r="A20"/>
      <c r="B20"/>
      <c r="C20"/>
      <c r="R20" s="26" t="s">
        <v>291</v>
      </c>
      <c r="S20" s="32" t="e">
        <v>#REF!</v>
      </c>
      <c r="T20" s="9" t="s">
        <v>1531</v>
      </c>
      <c r="U20" s="9" t="s">
        <v>1532</v>
      </c>
      <c r="V20" s="10">
        <v>0</v>
      </c>
      <c r="W20" s="7" t="s">
        <v>753</v>
      </c>
      <c r="X20" s="31"/>
      <c r="Y20" s="16" t="s">
        <v>1583</v>
      </c>
      <c r="Z20" s="8" t="s">
        <v>1584</v>
      </c>
    </row>
    <row r="21" spans="1:26" x14ac:dyDescent="0.25">
      <c r="A21"/>
      <c r="B21"/>
      <c r="C21"/>
      <c r="R21" s="5" t="s">
        <v>1718</v>
      </c>
      <c r="S21" s="6" t="e">
        <v>#REF!</v>
      </c>
      <c r="T21" s="9" t="s">
        <v>1531</v>
      </c>
      <c r="U21" s="9" t="s">
        <v>1532</v>
      </c>
      <c r="V21" s="10">
        <v>0</v>
      </c>
      <c r="W21" s="7" t="s">
        <v>294</v>
      </c>
      <c r="X21" s="88"/>
      <c r="Y21" s="16" t="s">
        <v>1719</v>
      </c>
      <c r="Z21" s="8" t="s">
        <v>1720</v>
      </c>
    </row>
    <row r="22" spans="1:26" x14ac:dyDescent="0.25">
      <c r="A22"/>
      <c r="B22"/>
      <c r="C22"/>
      <c r="R22" s="26" t="s">
        <v>40</v>
      </c>
      <c r="S22" s="32" t="e">
        <v>#REF!</v>
      </c>
      <c r="T22" s="9" t="s">
        <v>1531</v>
      </c>
      <c r="U22" s="9" t="s">
        <v>1532</v>
      </c>
      <c r="V22" s="10">
        <v>0</v>
      </c>
      <c r="W22" s="7" t="s">
        <v>361</v>
      </c>
      <c r="X22" s="35"/>
      <c r="Y22" s="16" t="s">
        <v>1555</v>
      </c>
      <c r="Z22" s="95" t="s">
        <v>1556</v>
      </c>
    </row>
    <row r="23" spans="1:26" x14ac:dyDescent="0.25">
      <c r="A23" s="2" t="s">
        <v>1518</v>
      </c>
      <c r="B23" s="2" t="s">
        <v>1519</v>
      </c>
      <c r="C23" s="3" t="s">
        <v>1520</v>
      </c>
      <c r="R23" s="5" t="s">
        <v>48</v>
      </c>
      <c r="S23" s="6" t="e">
        <v>#REF!</v>
      </c>
      <c r="T23" s="9" t="s">
        <v>1537</v>
      </c>
      <c r="U23" s="9" t="s">
        <v>1532</v>
      </c>
      <c r="V23" s="10">
        <v>0</v>
      </c>
      <c r="W23" s="7" t="s">
        <v>52</v>
      </c>
      <c r="X23" s="42"/>
      <c r="Y23" s="16" t="s">
        <v>1597</v>
      </c>
      <c r="Z23" s="8" t="s">
        <v>1598</v>
      </c>
    </row>
    <row r="24" spans="1:26" x14ac:dyDescent="0.25">
      <c r="A24" s="9" t="s">
        <v>1531</v>
      </c>
      <c r="B24" s="9" t="s">
        <v>1532</v>
      </c>
      <c r="C24" s="10" t="s">
        <v>1600</v>
      </c>
      <c r="R24" s="5" t="s">
        <v>334</v>
      </c>
      <c r="S24" s="6" t="e">
        <v>#REF!</v>
      </c>
      <c r="T24" s="9" t="s">
        <v>1537</v>
      </c>
      <c r="U24" s="9" t="s">
        <v>1532</v>
      </c>
      <c r="V24" s="10">
        <v>0</v>
      </c>
      <c r="W24" s="7" t="s">
        <v>336</v>
      </c>
      <c r="X24" s="42"/>
      <c r="Y24" s="16" t="s">
        <v>1597</v>
      </c>
      <c r="Z24" s="8" t="s">
        <v>1598</v>
      </c>
    </row>
    <row r="25" spans="1:26" x14ac:dyDescent="0.25">
      <c r="A25" s="9" t="s">
        <v>1531</v>
      </c>
      <c r="B25" s="9" t="s">
        <v>1532</v>
      </c>
      <c r="C25" s="10" t="s">
        <v>1602</v>
      </c>
      <c r="R25" s="5" t="s">
        <v>658</v>
      </c>
      <c r="S25" s="6" t="e">
        <v>#REF!</v>
      </c>
      <c r="T25" s="9" t="s">
        <v>1531</v>
      </c>
      <c r="U25" s="9" t="s">
        <v>1532</v>
      </c>
      <c r="V25" s="10">
        <v>0</v>
      </c>
      <c r="W25" s="7" t="s">
        <v>659</v>
      </c>
      <c r="X25" s="31"/>
      <c r="Y25" s="16" t="s">
        <v>1583</v>
      </c>
      <c r="Z25" s="8" t="s">
        <v>1584</v>
      </c>
    </row>
    <row r="26" spans="1:26" x14ac:dyDescent="0.25">
      <c r="A26" s="18" t="s">
        <v>1531</v>
      </c>
      <c r="B26" s="18" t="s">
        <v>1532</v>
      </c>
      <c r="C26" s="302">
        <v>0</v>
      </c>
      <c r="R26" s="5" t="s">
        <v>1700</v>
      </c>
      <c r="S26" s="6" t="e">
        <v>#REF!</v>
      </c>
      <c r="T26" s="9" t="s">
        <v>1531</v>
      </c>
      <c r="U26" s="9" t="s">
        <v>1532</v>
      </c>
      <c r="V26" s="10">
        <v>0</v>
      </c>
      <c r="W26" s="7" t="s">
        <v>610</v>
      </c>
      <c r="X26" s="82"/>
      <c r="Y26" s="16" t="s">
        <v>1571</v>
      </c>
      <c r="Z26" s="8" t="s">
        <v>1572</v>
      </c>
    </row>
    <row r="27" spans="1:26" x14ac:dyDescent="0.25">
      <c r="A27" s="9" t="s">
        <v>1537</v>
      </c>
      <c r="B27" s="9" t="s">
        <v>1532</v>
      </c>
      <c r="C27" s="303">
        <v>1</v>
      </c>
      <c r="R27" s="5" t="s">
        <v>1701</v>
      </c>
      <c r="S27" s="6" t="e">
        <v>#REF!</v>
      </c>
      <c r="T27" s="9" t="s">
        <v>1531</v>
      </c>
      <c r="U27" s="9" t="s">
        <v>1532</v>
      </c>
      <c r="V27" s="10">
        <v>0</v>
      </c>
      <c r="W27" s="7" t="s">
        <v>1049</v>
      </c>
      <c r="X27" s="83"/>
      <c r="Y27" s="16" t="s">
        <v>1702</v>
      </c>
      <c r="Z27" s="8" t="s">
        <v>1703</v>
      </c>
    </row>
    <row r="28" spans="1:26" x14ac:dyDescent="0.25">
      <c r="A28" s="9" t="s">
        <v>1537</v>
      </c>
      <c r="B28" s="9" t="s">
        <v>1532</v>
      </c>
      <c r="C28" s="10" t="s">
        <v>1600</v>
      </c>
      <c r="R28" s="5" t="s">
        <v>1704</v>
      </c>
      <c r="S28" s="6" t="e">
        <v>#REF!</v>
      </c>
      <c r="T28" s="9" t="s">
        <v>1531</v>
      </c>
      <c r="U28" s="9" t="s">
        <v>1532</v>
      </c>
      <c r="V28" s="10">
        <v>0</v>
      </c>
      <c r="W28" s="7" t="s">
        <v>1052</v>
      </c>
      <c r="X28" s="84"/>
      <c r="Y28" s="16" t="s">
        <v>1705</v>
      </c>
      <c r="Z28" s="8" t="s">
        <v>1706</v>
      </c>
    </row>
    <row r="29" spans="1:26" x14ac:dyDescent="0.25">
      <c r="A29" s="9" t="s">
        <v>1537</v>
      </c>
      <c r="B29" s="9" t="s">
        <v>1532</v>
      </c>
      <c r="C29" s="10" t="s">
        <v>1602</v>
      </c>
      <c r="R29" s="5" t="s">
        <v>1709</v>
      </c>
      <c r="S29" s="6" t="e">
        <v>#REF!</v>
      </c>
      <c r="T29" s="9" t="s">
        <v>1531</v>
      </c>
      <c r="U29" s="9" t="s">
        <v>1532</v>
      </c>
      <c r="V29" s="10">
        <v>0</v>
      </c>
      <c r="W29" s="7" t="s">
        <v>608</v>
      </c>
      <c r="X29" s="31"/>
      <c r="Y29" s="16" t="s">
        <v>1583</v>
      </c>
      <c r="Z29" s="8" t="s">
        <v>1584</v>
      </c>
    </row>
    <row r="30" spans="1:26" x14ac:dyDescent="0.25">
      <c r="A30" s="9" t="s">
        <v>1537</v>
      </c>
      <c r="B30" s="9" t="s">
        <v>1532</v>
      </c>
      <c r="C30" s="10" t="s">
        <v>1538</v>
      </c>
      <c r="R30" s="5" t="s">
        <v>1710</v>
      </c>
      <c r="S30" s="6" t="e">
        <v>#REF!</v>
      </c>
      <c r="T30" s="9" t="s">
        <v>1531</v>
      </c>
      <c r="U30" s="9" t="s">
        <v>1532</v>
      </c>
      <c r="V30" s="10">
        <v>0</v>
      </c>
      <c r="W30" s="7" t="s">
        <v>1062</v>
      </c>
      <c r="X30" s="40"/>
      <c r="Y30" s="16" t="s">
        <v>1591</v>
      </c>
      <c r="Z30" s="8" t="s">
        <v>1592</v>
      </c>
    </row>
    <row r="31" spans="1:26" x14ac:dyDescent="0.25">
      <c r="A31" s="9" t="s">
        <v>1537</v>
      </c>
      <c r="B31" s="9" t="s">
        <v>1532</v>
      </c>
      <c r="C31" s="10" t="s">
        <v>1567</v>
      </c>
      <c r="R31" s="5" t="s">
        <v>1711</v>
      </c>
      <c r="S31" s="6" t="e">
        <v>#REF!</v>
      </c>
      <c r="T31" s="9" t="s">
        <v>1531</v>
      </c>
      <c r="U31" s="9" t="s">
        <v>1532</v>
      </c>
      <c r="V31" s="10">
        <v>0</v>
      </c>
      <c r="W31" s="7" t="s">
        <v>343</v>
      </c>
      <c r="X31" s="276"/>
      <c r="Y31" s="16" t="s">
        <v>1683</v>
      </c>
      <c r="Z31" s="8" t="s">
        <v>1684</v>
      </c>
    </row>
    <row r="32" spans="1:26" x14ac:dyDescent="0.25">
      <c r="A32"/>
      <c r="B32"/>
      <c r="C32"/>
      <c r="R32" s="5" t="s">
        <v>1527</v>
      </c>
      <c r="S32" s="6" t="e">
        <v>#REF!</v>
      </c>
      <c r="T32" s="9" t="s">
        <v>1531</v>
      </c>
      <c r="U32" s="9" t="s">
        <v>1532</v>
      </c>
      <c r="V32" s="10">
        <v>0</v>
      </c>
      <c r="W32" s="7" t="s">
        <v>1528</v>
      </c>
      <c r="X32" s="247"/>
      <c r="Y32" s="16" t="s">
        <v>1529</v>
      </c>
      <c r="Z32" s="8" t="s">
        <v>1530</v>
      </c>
    </row>
    <row r="33" spans="1:26" x14ac:dyDescent="0.25">
      <c r="A33" s="329" t="s">
        <v>1976</v>
      </c>
      <c r="B33" s="329" t="s">
        <v>1978</v>
      </c>
      <c r="C33"/>
      <c r="R33" s="5" t="s">
        <v>1590</v>
      </c>
      <c r="S33" s="6" t="e">
        <v>#REF!</v>
      </c>
      <c r="T33" s="9" t="s">
        <v>1537</v>
      </c>
      <c r="U33" s="9" t="s">
        <v>1532</v>
      </c>
      <c r="V33" s="10">
        <v>0</v>
      </c>
      <c r="W33" s="7" t="s">
        <v>1417</v>
      </c>
      <c r="X33" s="39"/>
      <c r="Y33" s="16" t="s">
        <v>1540</v>
      </c>
      <c r="Z33" s="8" t="s">
        <v>1541</v>
      </c>
    </row>
    <row r="34" spans="1:26" x14ac:dyDescent="0.25">
      <c r="A34" s="329" t="s">
        <v>1977</v>
      </c>
      <c r="B34" s="329" t="s">
        <v>1978</v>
      </c>
      <c r="C34"/>
      <c r="R34" s="5" t="s">
        <v>1595</v>
      </c>
      <c r="S34" s="6" t="e">
        <v>#REF!</v>
      </c>
      <c r="T34" s="9" t="s">
        <v>1537</v>
      </c>
      <c r="U34" s="9" t="s">
        <v>1532</v>
      </c>
      <c r="V34" s="10">
        <v>0</v>
      </c>
      <c r="W34" s="7" t="s">
        <v>1596</v>
      </c>
      <c r="X34" s="39"/>
      <c r="Y34" s="16" t="s">
        <v>1540</v>
      </c>
      <c r="Z34" s="8" t="s">
        <v>1541</v>
      </c>
    </row>
    <row r="35" spans="1:26" x14ac:dyDescent="0.25">
      <c r="A35"/>
      <c r="B35"/>
      <c r="C35"/>
      <c r="R35" s="5" t="s">
        <v>38</v>
      </c>
      <c r="S35" s="6" t="e">
        <v>#REF!</v>
      </c>
      <c r="T35" s="9" t="s">
        <v>1537</v>
      </c>
      <c r="U35" s="9" t="s">
        <v>1532</v>
      </c>
      <c r="V35" s="10">
        <v>0</v>
      </c>
      <c r="W35" s="7" t="s">
        <v>42</v>
      </c>
      <c r="X35" s="264"/>
      <c r="Y35" s="16" t="s">
        <v>1617</v>
      </c>
      <c r="Z35" s="8" t="s">
        <v>1618</v>
      </c>
    </row>
    <row r="36" spans="1:26" x14ac:dyDescent="0.25">
      <c r="A36"/>
      <c r="B36"/>
      <c r="C36"/>
      <c r="R36" s="5" t="s">
        <v>1577</v>
      </c>
      <c r="S36" s="6" t="e">
        <v>#REF!</v>
      </c>
      <c r="T36" s="18" t="s">
        <v>1531</v>
      </c>
      <c r="U36" s="18" t="s">
        <v>1531</v>
      </c>
      <c r="V36" s="19">
        <v>1</v>
      </c>
      <c r="W36" s="7" t="s">
        <v>722</v>
      </c>
      <c r="X36" s="250"/>
      <c r="Y36" s="16" t="s">
        <v>1545</v>
      </c>
      <c r="Z36" s="17" t="s">
        <v>1546</v>
      </c>
    </row>
    <row r="37" spans="1:26" x14ac:dyDescent="0.25">
      <c r="A37"/>
      <c r="B37"/>
      <c r="C37"/>
      <c r="R37" s="5" t="s">
        <v>44</v>
      </c>
      <c r="S37" s="6" t="e">
        <v>#REF!</v>
      </c>
      <c r="T37" s="9" t="s">
        <v>1537</v>
      </c>
      <c r="U37" s="9" t="s">
        <v>1532</v>
      </c>
      <c r="V37" s="10">
        <v>1</v>
      </c>
      <c r="W37" s="7" t="s">
        <v>47</v>
      </c>
      <c r="X37" s="49"/>
      <c r="Y37" s="16" t="s">
        <v>1629</v>
      </c>
      <c r="Z37" s="8" t="s">
        <v>1630</v>
      </c>
    </row>
    <row r="38" spans="1:26" x14ac:dyDescent="0.25">
      <c r="A38"/>
      <c r="B38"/>
      <c r="C38"/>
      <c r="R38" s="5" t="s">
        <v>1631</v>
      </c>
      <c r="S38" s="6" t="e">
        <v>#REF!</v>
      </c>
      <c r="T38" s="9" t="s">
        <v>1537</v>
      </c>
      <c r="U38" s="9" t="s">
        <v>1532</v>
      </c>
      <c r="V38" s="10">
        <v>1</v>
      </c>
      <c r="W38" s="7" t="s">
        <v>333</v>
      </c>
      <c r="X38" s="50"/>
      <c r="Y38" s="16" t="s">
        <v>1629</v>
      </c>
      <c r="Z38" s="8" t="s">
        <v>1630</v>
      </c>
    </row>
    <row r="39" spans="1:26" x14ac:dyDescent="0.25">
      <c r="A39"/>
      <c r="B39"/>
      <c r="C39"/>
      <c r="R39" s="5" t="s">
        <v>324</v>
      </c>
      <c r="S39" s="6" t="e">
        <v>#REF!</v>
      </c>
      <c r="T39" s="9" t="s">
        <v>1537</v>
      </c>
      <c r="U39" s="9" t="s">
        <v>1532</v>
      </c>
      <c r="V39" s="10">
        <v>1</v>
      </c>
      <c r="W39" s="7" t="s">
        <v>333</v>
      </c>
      <c r="X39" s="50"/>
      <c r="Y39" s="16" t="s">
        <v>1629</v>
      </c>
      <c r="Z39" s="8" t="s">
        <v>1630</v>
      </c>
    </row>
    <row r="40" spans="1:26" x14ac:dyDescent="0.25">
      <c r="A40"/>
      <c r="B40"/>
      <c r="C40"/>
      <c r="R40" s="5" t="s">
        <v>1501</v>
      </c>
      <c r="S40" s="6" t="e">
        <v>#REF!</v>
      </c>
      <c r="T40" s="9" t="s">
        <v>1537</v>
      </c>
      <c r="U40" s="9" t="s">
        <v>1532</v>
      </c>
      <c r="V40" s="10">
        <v>1</v>
      </c>
      <c r="W40" s="7" t="s">
        <v>742</v>
      </c>
      <c r="X40" s="49"/>
      <c r="Y40" s="16" t="s">
        <v>1629</v>
      </c>
      <c r="Z40" s="8" t="s">
        <v>1630</v>
      </c>
    </row>
    <row r="41" spans="1:26" x14ac:dyDescent="0.25">
      <c r="A41"/>
      <c r="B41"/>
      <c r="C41"/>
      <c r="R41" s="5" t="s">
        <v>326</v>
      </c>
      <c r="S41" s="6" t="e">
        <v>#REF!</v>
      </c>
      <c r="T41" s="9" t="s">
        <v>1537</v>
      </c>
      <c r="U41" s="9" t="s">
        <v>1532</v>
      </c>
      <c r="V41" s="10">
        <v>1</v>
      </c>
      <c r="W41" s="7" t="s">
        <v>330</v>
      </c>
      <c r="X41" s="50"/>
      <c r="Y41" s="16" t="s">
        <v>1629</v>
      </c>
      <c r="Z41" s="8" t="s">
        <v>1630</v>
      </c>
    </row>
    <row r="42" spans="1:26" x14ac:dyDescent="0.25">
      <c r="A42"/>
      <c r="B42"/>
      <c r="C42"/>
      <c r="R42" s="5" t="s">
        <v>586</v>
      </c>
      <c r="S42" s="6" t="e">
        <v>#REF!</v>
      </c>
      <c r="T42" s="9" t="s">
        <v>1537</v>
      </c>
      <c r="U42" s="9" t="s">
        <v>1532</v>
      </c>
      <c r="V42" s="10">
        <v>1</v>
      </c>
      <c r="W42" s="7" t="s">
        <v>47</v>
      </c>
      <c r="X42" s="49"/>
      <c r="Y42" s="16" t="s">
        <v>1629</v>
      </c>
      <c r="Z42" s="8" t="s">
        <v>1630</v>
      </c>
    </row>
    <row r="43" spans="1:26" x14ac:dyDescent="0.25">
      <c r="A43"/>
      <c r="B43"/>
      <c r="C43"/>
      <c r="R43" s="5" t="s">
        <v>1025</v>
      </c>
      <c r="S43" s="6" t="e">
        <v>#REF!</v>
      </c>
      <c r="T43" s="9" t="s">
        <v>1537</v>
      </c>
      <c r="U43" s="9" t="s">
        <v>1532</v>
      </c>
      <c r="V43" s="10">
        <v>1</v>
      </c>
      <c r="W43" s="7" t="s">
        <v>745</v>
      </c>
      <c r="X43" s="25"/>
      <c r="Y43" s="16" t="s">
        <v>1561</v>
      </c>
      <c r="Z43" s="8" t="s">
        <v>1562</v>
      </c>
    </row>
    <row r="44" spans="1:26" x14ac:dyDescent="0.25">
      <c r="A44"/>
      <c r="B44"/>
      <c r="C44"/>
      <c r="R44" s="5" t="s">
        <v>331</v>
      </c>
      <c r="S44" s="6" t="e">
        <v>#REF!</v>
      </c>
      <c r="T44" s="9" t="s">
        <v>1537</v>
      </c>
      <c r="U44" s="9" t="s">
        <v>1532</v>
      </c>
      <c r="V44" s="10">
        <v>1</v>
      </c>
      <c r="W44" s="7" t="s">
        <v>333</v>
      </c>
      <c r="X44" s="50"/>
      <c r="Y44" s="16" t="s">
        <v>1629</v>
      </c>
      <c r="Z44" s="8" t="s">
        <v>1630</v>
      </c>
    </row>
    <row r="45" spans="1:26" x14ac:dyDescent="0.25">
      <c r="A45"/>
      <c r="B45"/>
      <c r="C45"/>
      <c r="R45" s="5" t="s">
        <v>1157</v>
      </c>
      <c r="S45" s="6" t="e">
        <v>#REF!</v>
      </c>
      <c r="T45" s="9" t="s">
        <v>1537</v>
      </c>
      <c r="U45" s="9" t="s">
        <v>1532</v>
      </c>
      <c r="V45" s="10">
        <v>0.5</v>
      </c>
      <c r="W45" s="7" t="s">
        <v>1159</v>
      </c>
      <c r="X45" s="268"/>
      <c r="Y45" s="16" t="s">
        <v>1623</v>
      </c>
      <c r="Z45" s="8" t="s">
        <v>1624</v>
      </c>
    </row>
    <row r="46" spans="1:26" x14ac:dyDescent="0.25">
      <c r="A46"/>
      <c r="B46"/>
      <c r="C46"/>
      <c r="R46" s="5" t="s">
        <v>1150</v>
      </c>
      <c r="S46" s="6" t="e">
        <v>#REF!</v>
      </c>
      <c r="T46" s="9" t="s">
        <v>1531</v>
      </c>
      <c r="U46" s="9" t="s">
        <v>1532</v>
      </c>
      <c r="V46" s="10">
        <v>0.5</v>
      </c>
      <c r="W46" s="7" t="s">
        <v>396</v>
      </c>
      <c r="X46" s="43"/>
      <c r="Y46" s="16" t="s">
        <v>1601</v>
      </c>
      <c r="Z46" s="8" t="s">
        <v>1580</v>
      </c>
    </row>
    <row r="47" spans="1:26" x14ac:dyDescent="0.25">
      <c r="A47"/>
      <c r="B47"/>
      <c r="C47"/>
      <c r="R47" s="26" t="s">
        <v>1612</v>
      </c>
      <c r="S47" s="6" t="e">
        <v>#REF!</v>
      </c>
      <c r="T47" s="9" t="s">
        <v>1537</v>
      </c>
      <c r="U47" s="9" t="s">
        <v>1532</v>
      </c>
      <c r="V47" s="10">
        <v>0.5</v>
      </c>
      <c r="W47" s="7" t="s">
        <v>1335</v>
      </c>
      <c r="X47" s="263"/>
      <c r="Y47" s="16" t="s">
        <v>1613</v>
      </c>
      <c r="Z47" s="8" t="s">
        <v>1614</v>
      </c>
    </row>
    <row r="48" spans="1:26" x14ac:dyDescent="0.25">
      <c r="A48"/>
      <c r="B48"/>
      <c r="C48"/>
      <c r="R48" s="5" t="s">
        <v>1665</v>
      </c>
      <c r="S48" s="6" t="e">
        <v>#REF!</v>
      </c>
      <c r="T48" s="9" t="s">
        <v>1531</v>
      </c>
      <c r="U48" s="9" t="s">
        <v>1532</v>
      </c>
      <c r="V48" s="10">
        <v>0.5</v>
      </c>
      <c r="W48" s="7" t="s">
        <v>1070</v>
      </c>
      <c r="X48" s="273"/>
      <c r="Y48" s="16" t="s">
        <v>1666</v>
      </c>
      <c r="Z48" s="8" t="s">
        <v>1667</v>
      </c>
    </row>
    <row r="49" spans="1:26" x14ac:dyDescent="0.25">
      <c r="A49"/>
      <c r="B49"/>
      <c r="C49"/>
      <c r="R49" s="5" t="s">
        <v>41</v>
      </c>
      <c r="S49" s="6" t="e">
        <v>#REF!</v>
      </c>
      <c r="T49" s="9" t="s">
        <v>1537</v>
      </c>
      <c r="U49" s="9" t="s">
        <v>1532</v>
      </c>
      <c r="V49" s="10">
        <v>0.5</v>
      </c>
      <c r="W49" s="7" t="s">
        <v>56</v>
      </c>
      <c r="X49" s="276"/>
      <c r="Y49" s="16" t="s">
        <v>1683</v>
      </c>
      <c r="Z49" s="8" t="s">
        <v>1684</v>
      </c>
    </row>
    <row r="50" spans="1:26" x14ac:dyDescent="0.25">
      <c r="A50"/>
      <c r="B50"/>
      <c r="C50"/>
      <c r="R50" s="26" t="s">
        <v>1685</v>
      </c>
      <c r="S50" s="6" t="e">
        <v>#REF!</v>
      </c>
      <c r="T50" s="9" t="s">
        <v>1531</v>
      </c>
      <c r="U50" s="9" t="s">
        <v>1532</v>
      </c>
      <c r="V50" s="10">
        <v>0.5</v>
      </c>
      <c r="W50" s="7" t="s">
        <v>56</v>
      </c>
      <c r="X50" s="276"/>
      <c r="Y50" s="16" t="s">
        <v>1683</v>
      </c>
      <c r="Z50" s="8" t="s">
        <v>1684</v>
      </c>
    </row>
    <row r="51" spans="1:26" x14ac:dyDescent="0.25">
      <c r="A51"/>
      <c r="B51"/>
      <c r="C51"/>
      <c r="R51" s="5" t="s">
        <v>397</v>
      </c>
      <c r="S51" s="6" t="e">
        <v>#REF!</v>
      </c>
      <c r="T51" s="9" t="s">
        <v>1531</v>
      </c>
      <c r="U51" s="9" t="s">
        <v>1532</v>
      </c>
      <c r="V51" s="10">
        <v>0.5</v>
      </c>
      <c r="W51" s="7" t="s">
        <v>340</v>
      </c>
      <c r="X51" s="276"/>
      <c r="Y51" s="16" t="s">
        <v>1683</v>
      </c>
      <c r="Z51" s="8" t="s">
        <v>1684</v>
      </c>
    </row>
    <row r="52" spans="1:26" x14ac:dyDescent="0.25">
      <c r="A52"/>
      <c r="B52"/>
      <c r="C52"/>
      <c r="R52" s="26" t="s">
        <v>1454</v>
      </c>
      <c r="S52" s="6" t="e">
        <v>#REF!</v>
      </c>
      <c r="T52" s="9" t="s">
        <v>1531</v>
      </c>
      <c r="U52" s="9" t="s">
        <v>1532</v>
      </c>
      <c r="V52" s="10">
        <v>0.5</v>
      </c>
      <c r="W52" s="7" t="s">
        <v>396</v>
      </c>
      <c r="X52" s="43"/>
      <c r="Y52" s="16" t="s">
        <v>1601</v>
      </c>
      <c r="Z52" s="8" t="s">
        <v>1580</v>
      </c>
    </row>
    <row r="53" spans="1:26" x14ac:dyDescent="0.25">
      <c r="A53"/>
      <c r="B53"/>
      <c r="C53"/>
      <c r="R53" s="5" t="s">
        <v>1686</v>
      </c>
      <c r="S53" s="6" t="e">
        <v>#REF!</v>
      </c>
      <c r="T53" s="9" t="s">
        <v>1531</v>
      </c>
      <c r="U53" s="9" t="s">
        <v>1532</v>
      </c>
      <c r="V53" s="10">
        <v>0.5</v>
      </c>
      <c r="W53" s="7" t="s">
        <v>1067</v>
      </c>
      <c r="X53" s="67"/>
      <c r="Y53" s="16" t="s">
        <v>1687</v>
      </c>
      <c r="Z53" s="8" t="s">
        <v>1688</v>
      </c>
    </row>
    <row r="54" spans="1:26" x14ac:dyDescent="0.25">
      <c r="A54"/>
      <c r="B54"/>
      <c r="C54"/>
      <c r="R54" s="5" t="s">
        <v>1689</v>
      </c>
      <c r="S54" s="6" t="e">
        <v>#REF!</v>
      </c>
      <c r="T54" s="9" t="s">
        <v>1531</v>
      </c>
      <c r="U54" s="9" t="s">
        <v>1532</v>
      </c>
      <c r="V54" s="10">
        <v>0.5</v>
      </c>
      <c r="W54" s="7" t="s">
        <v>927</v>
      </c>
      <c r="X54" s="43"/>
      <c r="Y54" s="16" t="s">
        <v>1601</v>
      </c>
      <c r="Z54" s="8" t="s">
        <v>1580</v>
      </c>
    </row>
    <row r="55" spans="1:26" x14ac:dyDescent="0.25">
      <c r="A55"/>
      <c r="B55"/>
      <c r="C55"/>
      <c r="R55" s="26" t="s">
        <v>1455</v>
      </c>
      <c r="S55" s="6" t="e">
        <v>#REF!</v>
      </c>
      <c r="T55" s="9" t="s">
        <v>1537</v>
      </c>
      <c r="U55" s="9" t="s">
        <v>1532</v>
      </c>
      <c r="V55" s="10">
        <v>0.5</v>
      </c>
      <c r="W55" s="7" t="s">
        <v>1457</v>
      </c>
      <c r="X55" s="283"/>
      <c r="Y55" s="16" t="s">
        <v>1690</v>
      </c>
      <c r="Z55" s="8" t="s">
        <v>1691</v>
      </c>
    </row>
    <row r="56" spans="1:26" x14ac:dyDescent="0.25">
      <c r="A56"/>
      <c r="B56"/>
      <c r="C56"/>
      <c r="R56" s="26" t="s">
        <v>1692</v>
      </c>
      <c r="S56" s="24" t="e">
        <v>#REF!</v>
      </c>
      <c r="T56" s="9" t="s">
        <v>1531</v>
      </c>
      <c r="U56" s="9" t="s">
        <v>1532</v>
      </c>
      <c r="V56" s="10">
        <v>0.5</v>
      </c>
      <c r="W56" s="6" t="s">
        <v>844</v>
      </c>
      <c r="X56" s="43"/>
      <c r="Y56" s="16" t="s">
        <v>1601</v>
      </c>
      <c r="Z56" s="8" t="s">
        <v>1580</v>
      </c>
    </row>
    <row r="57" spans="1:26" x14ac:dyDescent="0.25">
      <c r="A57"/>
      <c r="B57"/>
      <c r="C57"/>
      <c r="R57" s="5" t="s">
        <v>1458</v>
      </c>
      <c r="S57" s="6" t="e">
        <v>#REF!</v>
      </c>
      <c r="T57" s="9" t="s">
        <v>1537</v>
      </c>
      <c r="U57" s="9" t="s">
        <v>1532</v>
      </c>
      <c r="V57" s="10">
        <v>0.5</v>
      </c>
      <c r="W57" s="7" t="s">
        <v>1460</v>
      </c>
      <c r="X57" s="284"/>
      <c r="Y57" s="16" t="s">
        <v>1693</v>
      </c>
      <c r="Z57" s="8" t="s">
        <v>1694</v>
      </c>
    </row>
    <row r="58" spans="1:26" x14ac:dyDescent="0.25">
      <c r="A58"/>
      <c r="B58"/>
      <c r="C58"/>
      <c r="R58" s="5" t="s">
        <v>1461</v>
      </c>
      <c r="S58" s="6" t="e">
        <v>#REF!</v>
      </c>
      <c r="T58" s="9" t="s">
        <v>1537</v>
      </c>
      <c r="U58" s="9" t="s">
        <v>1532</v>
      </c>
      <c r="V58" s="10">
        <v>0.5</v>
      </c>
      <c r="W58" s="7" t="s">
        <v>602</v>
      </c>
      <c r="X58" s="279"/>
      <c r="Y58" s="16" t="s">
        <v>1695</v>
      </c>
      <c r="Z58" s="8" t="s">
        <v>1696</v>
      </c>
    </row>
    <row r="59" spans="1:26" x14ac:dyDescent="0.25">
      <c r="A59"/>
      <c r="B59"/>
      <c r="C59"/>
      <c r="R59" s="5" t="s">
        <v>1697</v>
      </c>
      <c r="S59" s="6" t="e">
        <v>#REF!</v>
      </c>
      <c r="T59" s="9" t="s">
        <v>1531</v>
      </c>
      <c r="U59" s="9" t="s">
        <v>1532</v>
      </c>
      <c r="V59" s="10">
        <v>0.5</v>
      </c>
      <c r="W59" s="7" t="s">
        <v>1041</v>
      </c>
      <c r="X59" s="279"/>
      <c r="Y59" s="16" t="s">
        <v>1695</v>
      </c>
      <c r="Z59" s="8" t="s">
        <v>1696</v>
      </c>
    </row>
    <row r="60" spans="1:26" x14ac:dyDescent="0.25">
      <c r="A60"/>
      <c r="B60"/>
      <c r="C60"/>
      <c r="R60" s="5" t="s">
        <v>1463</v>
      </c>
      <c r="S60" s="6" t="e">
        <v>#REF!</v>
      </c>
      <c r="T60" s="9" t="s">
        <v>1537</v>
      </c>
      <c r="U60" s="9" t="s">
        <v>1532</v>
      </c>
      <c r="V60" s="10">
        <v>0.5</v>
      </c>
      <c r="W60" s="7" t="s">
        <v>1044</v>
      </c>
      <c r="X60" s="81"/>
      <c r="Y60" s="16" t="s">
        <v>1698</v>
      </c>
      <c r="Z60" s="8" t="s">
        <v>1699</v>
      </c>
    </row>
    <row r="61" spans="1:26" x14ac:dyDescent="0.25">
      <c r="A61"/>
      <c r="B61"/>
      <c r="C61"/>
      <c r="R61" s="5" t="s">
        <v>1470</v>
      </c>
      <c r="S61" s="6" t="e">
        <v>#REF!</v>
      </c>
      <c r="T61" s="9" t="s">
        <v>1537</v>
      </c>
      <c r="U61" s="9" t="s">
        <v>1532</v>
      </c>
      <c r="V61" s="10">
        <v>0.5</v>
      </c>
      <c r="W61" s="7" t="s">
        <v>1055</v>
      </c>
      <c r="X61" s="46"/>
      <c r="Y61" s="16" t="s">
        <v>1588</v>
      </c>
      <c r="Z61" s="8" t="s">
        <v>1589</v>
      </c>
    </row>
    <row r="62" spans="1:26" x14ac:dyDescent="0.25">
      <c r="A62"/>
      <c r="B62"/>
      <c r="C62"/>
      <c r="R62" s="5" t="s">
        <v>1708</v>
      </c>
      <c r="S62" s="6" t="e">
        <v>#REF!</v>
      </c>
      <c r="T62" s="9" t="s">
        <v>1531</v>
      </c>
      <c r="U62" s="9" t="s">
        <v>1532</v>
      </c>
      <c r="V62" s="10">
        <v>0.5</v>
      </c>
      <c r="W62" s="7" t="s">
        <v>606</v>
      </c>
      <c r="X62" s="265"/>
      <c r="Y62" s="16" t="s">
        <v>1619</v>
      </c>
      <c r="Z62" s="8" t="s">
        <v>1620</v>
      </c>
    </row>
    <row r="63" spans="1:26" x14ac:dyDescent="0.25">
      <c r="A63"/>
      <c r="B63"/>
      <c r="C63"/>
      <c r="R63" s="5" t="s">
        <v>1654</v>
      </c>
      <c r="S63" s="6" t="e">
        <v>#REF!</v>
      </c>
      <c r="T63" s="9" t="s">
        <v>1531</v>
      </c>
      <c r="U63" s="9" t="s">
        <v>1532</v>
      </c>
      <c r="V63" s="10">
        <v>0.33333333333333331</v>
      </c>
      <c r="W63" s="7" t="s">
        <v>1655</v>
      </c>
      <c r="X63" s="59"/>
      <c r="Y63" s="16" t="s">
        <v>1656</v>
      </c>
      <c r="Z63" s="8" t="s">
        <v>1657</v>
      </c>
    </row>
    <row r="64" spans="1:26" x14ac:dyDescent="0.25">
      <c r="A64"/>
      <c r="B64"/>
      <c r="C64"/>
      <c r="R64" s="5" t="s">
        <v>1408</v>
      </c>
      <c r="S64" s="6" t="e">
        <v>#REF!</v>
      </c>
      <c r="T64" s="37" t="s">
        <v>1531</v>
      </c>
      <c r="U64" s="37" t="s">
        <v>1532</v>
      </c>
      <c r="V64" s="38">
        <v>0.25</v>
      </c>
      <c r="W64" s="7" t="s">
        <v>1411</v>
      </c>
      <c r="X64" s="35"/>
      <c r="Y64" s="16" t="s">
        <v>1555</v>
      </c>
      <c r="Z64" s="36" t="s">
        <v>1556</v>
      </c>
    </row>
    <row r="65" spans="1:26" x14ac:dyDescent="0.25">
      <c r="A65"/>
      <c r="B65"/>
      <c r="C65"/>
      <c r="R65" s="5" t="s">
        <v>735</v>
      </c>
      <c r="S65" s="6" t="e">
        <v>#REF!</v>
      </c>
      <c r="T65" s="9" t="s">
        <v>1531</v>
      </c>
      <c r="U65" s="9" t="s">
        <v>1532</v>
      </c>
      <c r="V65" s="10">
        <v>0.25</v>
      </c>
      <c r="W65" s="7" t="s">
        <v>736</v>
      </c>
      <c r="X65" s="35"/>
      <c r="Y65" s="16" t="s">
        <v>1555</v>
      </c>
      <c r="Z65" s="8" t="s">
        <v>1556</v>
      </c>
    </row>
    <row r="66" spans="1:26" x14ac:dyDescent="0.25">
      <c r="A66"/>
      <c r="B66"/>
      <c r="C66"/>
      <c r="R66" s="5" t="s">
        <v>1429</v>
      </c>
      <c r="S66" s="6" t="e">
        <v>#REF!</v>
      </c>
      <c r="T66" s="37" t="s">
        <v>1531</v>
      </c>
      <c r="U66" s="37" t="s">
        <v>1532</v>
      </c>
      <c r="V66" s="38">
        <v>0.25</v>
      </c>
      <c r="W66" s="7" t="s">
        <v>1411</v>
      </c>
      <c r="X66" s="35"/>
      <c r="Y66" s="16" t="s">
        <v>1555</v>
      </c>
      <c r="Z66" s="36" t="s">
        <v>1556</v>
      </c>
    </row>
    <row r="67" spans="1:26" x14ac:dyDescent="0.25">
      <c r="A67"/>
      <c r="B67"/>
      <c r="C67"/>
      <c r="R67" s="5" t="s">
        <v>1423</v>
      </c>
      <c r="S67" s="6" t="e">
        <v>#REF!</v>
      </c>
      <c r="T67" s="9" t="s">
        <v>1531</v>
      </c>
      <c r="U67" s="9" t="s">
        <v>1532</v>
      </c>
      <c r="V67" s="10">
        <v>0.25</v>
      </c>
      <c r="W67" s="7" t="s">
        <v>1411</v>
      </c>
      <c r="X67" s="35"/>
      <c r="Y67" s="16" t="s">
        <v>1555</v>
      </c>
      <c r="Z67" s="8" t="s">
        <v>1556</v>
      </c>
    </row>
    <row r="68" spans="1:26" x14ac:dyDescent="0.25">
      <c r="A68"/>
      <c r="B68"/>
      <c r="C68"/>
      <c r="R68" s="5" t="s">
        <v>1551</v>
      </c>
      <c r="S68" s="6" t="e">
        <v>#REF!</v>
      </c>
      <c r="T68" s="9" t="s">
        <v>1537</v>
      </c>
      <c r="U68" s="9" t="s">
        <v>1532</v>
      </c>
      <c r="V68" s="10">
        <v>0.25</v>
      </c>
      <c r="W68" s="7" t="s">
        <v>558</v>
      </c>
      <c r="X68" s="253"/>
      <c r="Y68" s="16" t="s">
        <v>1535</v>
      </c>
      <c r="Z68" s="8" t="s">
        <v>1536</v>
      </c>
    </row>
    <row r="69" spans="1:26" x14ac:dyDescent="0.25">
      <c r="A69"/>
      <c r="B69"/>
      <c r="C69"/>
      <c r="R69" s="26" t="s">
        <v>1563</v>
      </c>
      <c r="S69" s="6" t="e">
        <v>#REF!</v>
      </c>
      <c r="T69" s="9" t="s">
        <v>1531</v>
      </c>
      <c r="U69" s="9" t="s">
        <v>1532</v>
      </c>
      <c r="V69" s="10">
        <v>0.25</v>
      </c>
      <c r="W69" s="7" t="s">
        <v>1361</v>
      </c>
      <c r="X69" s="25"/>
      <c r="Y69" s="16" t="s">
        <v>1561</v>
      </c>
      <c r="Z69" s="8" t="s">
        <v>1562</v>
      </c>
    </row>
    <row r="70" spans="1:26" x14ac:dyDescent="0.25">
      <c r="A70"/>
      <c r="B70"/>
      <c r="C70"/>
      <c r="R70" s="26" t="s">
        <v>1570</v>
      </c>
      <c r="S70" s="6" t="e">
        <v>#REF!</v>
      </c>
      <c r="T70" s="9" t="s">
        <v>1531</v>
      </c>
      <c r="U70" s="9" t="s">
        <v>1532</v>
      </c>
      <c r="V70" s="10">
        <v>0.25</v>
      </c>
      <c r="W70" s="7" t="s">
        <v>191</v>
      </c>
      <c r="X70" s="258"/>
      <c r="Y70" s="16" t="s">
        <v>1568</v>
      </c>
      <c r="Z70" s="8" t="s">
        <v>1569</v>
      </c>
    </row>
    <row r="71" spans="1:26" x14ac:dyDescent="0.25">
      <c r="A71"/>
      <c r="B71"/>
      <c r="C71"/>
      <c r="R71" s="5" t="s">
        <v>1581</v>
      </c>
      <c r="S71" s="6" t="e">
        <v>#REF!</v>
      </c>
      <c r="T71" s="9" t="s">
        <v>1531</v>
      </c>
      <c r="U71" s="9" t="s">
        <v>1532</v>
      </c>
      <c r="V71" s="10">
        <v>0.25</v>
      </c>
      <c r="W71" s="7" t="s">
        <v>728</v>
      </c>
      <c r="X71" s="260"/>
      <c r="Y71" s="16" t="s">
        <v>1579</v>
      </c>
      <c r="Z71" s="8" t="s">
        <v>1580</v>
      </c>
    </row>
    <row r="72" spans="1:26" x14ac:dyDescent="0.25">
      <c r="A72"/>
      <c r="B72"/>
      <c r="C72"/>
      <c r="R72" s="5" t="s">
        <v>1401</v>
      </c>
      <c r="S72" s="24" t="e">
        <v>#REF!</v>
      </c>
      <c r="T72" s="9" t="s">
        <v>1537</v>
      </c>
      <c r="U72" s="9" t="s">
        <v>1532</v>
      </c>
      <c r="V72" s="10">
        <v>0.25</v>
      </c>
      <c r="W72" s="60" t="s">
        <v>149</v>
      </c>
      <c r="X72" s="41"/>
      <c r="Y72" s="16" t="s">
        <v>1593</v>
      </c>
      <c r="Z72" s="8" t="s">
        <v>1594</v>
      </c>
    </row>
    <row r="73" spans="1:26" x14ac:dyDescent="0.25">
      <c r="A73"/>
      <c r="B73"/>
      <c r="C73"/>
      <c r="R73" s="51" t="s">
        <v>1394</v>
      </c>
      <c r="S73" s="24" t="e">
        <v>#REF!</v>
      </c>
      <c r="T73" s="37" t="s">
        <v>1537</v>
      </c>
      <c r="U73" s="37" t="s">
        <v>1532</v>
      </c>
      <c r="V73" s="38">
        <v>0.25</v>
      </c>
      <c r="W73" s="60" t="s">
        <v>253</v>
      </c>
      <c r="X73" s="53"/>
      <c r="Y73" s="16" t="s">
        <v>1633</v>
      </c>
      <c r="Z73" s="8" t="s">
        <v>1634</v>
      </c>
    </row>
    <row r="74" spans="1:26" x14ac:dyDescent="0.25">
      <c r="A74"/>
      <c r="B74"/>
      <c r="C74"/>
      <c r="R74" s="5" t="s">
        <v>1672</v>
      </c>
      <c r="S74" s="6" t="e">
        <v>#REF!</v>
      </c>
      <c r="T74" s="9" t="s">
        <v>1531</v>
      </c>
      <c r="U74" s="9" t="s">
        <v>1532</v>
      </c>
      <c r="V74" s="10">
        <v>0.25</v>
      </c>
      <c r="W74" s="7" t="s">
        <v>479</v>
      </c>
      <c r="X74" s="65"/>
      <c r="Y74" s="16" t="s">
        <v>1670</v>
      </c>
      <c r="Z74" s="8" t="s">
        <v>1671</v>
      </c>
    </row>
    <row r="75" spans="1:26" x14ac:dyDescent="0.25">
      <c r="A75"/>
      <c r="B75"/>
      <c r="C75"/>
      <c r="R75" s="5" t="s">
        <v>1678</v>
      </c>
      <c r="S75" s="6" t="e">
        <v>#REF!</v>
      </c>
      <c r="T75" s="9" t="s">
        <v>1531</v>
      </c>
      <c r="U75" s="9" t="s">
        <v>1532</v>
      </c>
      <c r="V75" s="10">
        <v>0.25</v>
      </c>
      <c r="W75" s="7" t="s">
        <v>635</v>
      </c>
      <c r="X75" s="270"/>
      <c r="Y75" s="16" t="s">
        <v>1649</v>
      </c>
      <c r="Z75" s="8" t="s">
        <v>1650</v>
      </c>
    </row>
    <row r="76" spans="1:26" x14ac:dyDescent="0.25">
      <c r="A76"/>
      <c r="B76"/>
      <c r="C76"/>
      <c r="R76" s="5" t="s">
        <v>1679</v>
      </c>
      <c r="S76" s="24" t="e">
        <v>#REF!</v>
      </c>
      <c r="T76" s="37" t="s">
        <v>1537</v>
      </c>
      <c r="U76" s="37" t="s">
        <v>1532</v>
      </c>
      <c r="V76" s="10">
        <v>0.25</v>
      </c>
      <c r="W76" s="60" t="s">
        <v>863</v>
      </c>
      <c r="X76" s="25"/>
      <c r="Y76" s="16" t="s">
        <v>1561</v>
      </c>
      <c r="Z76" s="8" t="s">
        <v>1562</v>
      </c>
    </row>
    <row r="77" spans="1:26" x14ac:dyDescent="0.25">
      <c r="A77"/>
      <c r="B77"/>
      <c r="C77"/>
      <c r="R77" s="5" t="s">
        <v>1680</v>
      </c>
      <c r="S77" s="6" t="e">
        <v>#REF!</v>
      </c>
      <c r="T77" s="9" t="s">
        <v>1531</v>
      </c>
      <c r="U77" s="9" t="s">
        <v>1532</v>
      </c>
      <c r="V77" s="10">
        <v>0.25</v>
      </c>
      <c r="W77" s="7" t="s">
        <v>638</v>
      </c>
      <c r="X77" s="56"/>
      <c r="Y77" s="16" t="s">
        <v>1642</v>
      </c>
      <c r="Z77" s="8" t="s">
        <v>1643</v>
      </c>
    </row>
    <row r="78" spans="1:26" x14ac:dyDescent="0.25">
      <c r="A78"/>
      <c r="B78"/>
      <c r="C78"/>
      <c r="R78" s="5" t="s">
        <v>1714</v>
      </c>
      <c r="S78" s="6" t="e">
        <v>#REF!</v>
      </c>
      <c r="T78" s="9" t="s">
        <v>1531</v>
      </c>
      <c r="U78" s="9" t="s">
        <v>1532</v>
      </c>
      <c r="V78" s="10">
        <v>0.25</v>
      </c>
      <c r="W78" s="7" t="s">
        <v>570</v>
      </c>
      <c r="X78" s="280"/>
      <c r="Y78" s="16" t="s">
        <v>1712</v>
      </c>
      <c r="Z78" s="8" t="s">
        <v>1713</v>
      </c>
    </row>
    <row r="79" spans="1:26" x14ac:dyDescent="0.25">
      <c r="A79"/>
      <c r="B79"/>
      <c r="C79"/>
      <c r="R79" s="5" t="s">
        <v>302</v>
      </c>
      <c r="S79" s="6" t="e">
        <v>#REF!</v>
      </c>
      <c r="T79" s="9" t="s">
        <v>1537</v>
      </c>
      <c r="U79" s="9" t="s">
        <v>1532</v>
      </c>
      <c r="V79" s="10">
        <v>0.25</v>
      </c>
      <c r="W79" s="7" t="s">
        <v>303</v>
      </c>
      <c r="X79" s="93"/>
      <c r="Y79" s="16" t="s">
        <v>1723</v>
      </c>
      <c r="Z79" s="8" t="s">
        <v>1724</v>
      </c>
    </row>
    <row r="80" spans="1:26" x14ac:dyDescent="0.25">
      <c r="A80"/>
      <c r="B80"/>
      <c r="C80"/>
      <c r="R80" s="5" t="s">
        <v>262</v>
      </c>
      <c r="S80" s="6" t="e">
        <v>#REF!</v>
      </c>
      <c r="T80" s="9" t="s">
        <v>1537</v>
      </c>
      <c r="U80" s="9" t="s">
        <v>1532</v>
      </c>
      <c r="V80" s="10">
        <v>0.25</v>
      </c>
      <c r="W80" s="7" t="s">
        <v>264</v>
      </c>
      <c r="X80" s="14"/>
      <c r="Y80" s="16" t="s">
        <v>1535</v>
      </c>
      <c r="Z80" s="8" t="s">
        <v>1536</v>
      </c>
    </row>
    <row r="81" spans="1:26" x14ac:dyDescent="0.25">
      <c r="A81"/>
      <c r="B81"/>
      <c r="C81"/>
      <c r="R81" s="5" t="s">
        <v>414</v>
      </c>
      <c r="S81" s="6" t="e">
        <v>#REF!</v>
      </c>
      <c r="T81" s="9" t="s">
        <v>1537</v>
      </c>
      <c r="U81" s="9" t="s">
        <v>1532</v>
      </c>
      <c r="V81" s="10">
        <v>0.25</v>
      </c>
      <c r="W81" s="7" t="s">
        <v>416</v>
      </c>
      <c r="X81" s="251"/>
      <c r="Y81" s="16" t="s">
        <v>1547</v>
      </c>
      <c r="Z81" s="8" t="s">
        <v>1548</v>
      </c>
    </row>
    <row r="82" spans="1:26" x14ac:dyDescent="0.25">
      <c r="A82"/>
      <c r="B82"/>
      <c r="C82"/>
      <c r="R82" s="5" t="s">
        <v>934</v>
      </c>
      <c r="S82" s="6" t="e">
        <v>#REF!</v>
      </c>
      <c r="T82" s="9" t="s">
        <v>1537</v>
      </c>
      <c r="U82" s="9" t="s">
        <v>1532</v>
      </c>
      <c r="V82" s="10">
        <v>0.25</v>
      </c>
      <c r="W82" s="7" t="s">
        <v>558</v>
      </c>
      <c r="X82" s="253"/>
      <c r="Y82" s="16" t="s">
        <v>1535</v>
      </c>
      <c r="Z82" s="8" t="s">
        <v>1536</v>
      </c>
    </row>
    <row r="83" spans="1:26" x14ac:dyDescent="0.25">
      <c r="A83"/>
      <c r="B83"/>
      <c r="C83"/>
      <c r="R83" s="5" t="s">
        <v>1176</v>
      </c>
      <c r="S83" s="6" t="e">
        <v>#REF!</v>
      </c>
      <c r="T83" s="9" t="s">
        <v>1537</v>
      </c>
      <c r="U83" s="9" t="s">
        <v>1532</v>
      </c>
      <c r="V83" s="10">
        <v>0.25</v>
      </c>
      <c r="W83" s="7" t="s">
        <v>1179</v>
      </c>
      <c r="X83" s="22"/>
      <c r="Y83" s="16" t="s">
        <v>1552</v>
      </c>
      <c r="Z83" s="8" t="s">
        <v>1553</v>
      </c>
    </row>
    <row r="84" spans="1:26" x14ac:dyDescent="0.25">
      <c r="A84"/>
      <c r="B84"/>
      <c r="C84"/>
      <c r="R84" s="5" t="s">
        <v>1351</v>
      </c>
      <c r="S84" s="6" t="e">
        <v>#REF!</v>
      </c>
      <c r="T84" s="9" t="s">
        <v>1537</v>
      </c>
      <c r="U84" s="9" t="s">
        <v>1532</v>
      </c>
      <c r="V84" s="10">
        <v>0.25</v>
      </c>
      <c r="W84" s="7" t="s">
        <v>540</v>
      </c>
      <c r="X84" s="25"/>
      <c r="Y84" s="16" t="s">
        <v>1561</v>
      </c>
      <c r="Z84" s="8" t="s">
        <v>1562</v>
      </c>
    </row>
    <row r="85" spans="1:26" x14ac:dyDescent="0.25">
      <c r="A85"/>
      <c r="B85"/>
      <c r="C85"/>
      <c r="R85" s="5" t="s">
        <v>1166</v>
      </c>
      <c r="S85" s="6" t="e">
        <v>#REF!</v>
      </c>
      <c r="T85" s="9" t="s">
        <v>1537</v>
      </c>
      <c r="U85" s="9" t="s">
        <v>1532</v>
      </c>
      <c r="V85" s="10">
        <v>0.25</v>
      </c>
      <c r="W85" s="7" t="s">
        <v>191</v>
      </c>
      <c r="X85" s="258"/>
      <c r="Y85" s="16" t="s">
        <v>1568</v>
      </c>
      <c r="Z85" s="8" t="s">
        <v>1569</v>
      </c>
    </row>
    <row r="86" spans="1:26" x14ac:dyDescent="0.25">
      <c r="A86"/>
      <c r="B86"/>
      <c r="C86"/>
      <c r="R86" s="5" t="s">
        <v>268</v>
      </c>
      <c r="S86" s="6" t="e">
        <v>#REF!</v>
      </c>
      <c r="T86" s="9" t="s">
        <v>1537</v>
      </c>
      <c r="U86" s="9" t="s">
        <v>1532</v>
      </c>
      <c r="V86" s="10">
        <v>0.25</v>
      </c>
      <c r="W86" s="7" t="s">
        <v>271</v>
      </c>
      <c r="X86" s="27"/>
      <c r="Y86" s="16" t="s">
        <v>1571</v>
      </c>
      <c r="Z86" s="8" t="s">
        <v>1572</v>
      </c>
    </row>
    <row r="87" spans="1:26" x14ac:dyDescent="0.25">
      <c r="A87"/>
      <c r="B87"/>
      <c r="C87"/>
      <c r="R87" s="5" t="s">
        <v>272</v>
      </c>
      <c r="S87" s="6" t="e">
        <v>#REF!</v>
      </c>
      <c r="T87" s="9" t="s">
        <v>1537</v>
      </c>
      <c r="U87" s="9" t="s">
        <v>1532</v>
      </c>
      <c r="V87" s="10">
        <v>0.25</v>
      </c>
      <c r="W87" s="7" t="s">
        <v>275</v>
      </c>
      <c r="X87" s="28"/>
      <c r="Y87" s="16" t="s">
        <v>1573</v>
      </c>
      <c r="Z87" s="8" t="s">
        <v>1574</v>
      </c>
    </row>
    <row r="88" spans="1:26" x14ac:dyDescent="0.25">
      <c r="A88"/>
      <c r="B88"/>
      <c r="C88"/>
      <c r="R88" s="5" t="s">
        <v>448</v>
      </c>
      <c r="S88" s="6" t="e">
        <v>#REF!</v>
      </c>
      <c r="T88" s="9" t="s">
        <v>1537</v>
      </c>
      <c r="U88" s="9" t="s">
        <v>1532</v>
      </c>
      <c r="V88" s="10">
        <v>0.25</v>
      </c>
      <c r="W88" s="7" t="s">
        <v>449</v>
      </c>
      <c r="X88" s="259"/>
      <c r="Y88" s="16" t="s">
        <v>1575</v>
      </c>
      <c r="Z88" s="8" t="s">
        <v>1576</v>
      </c>
    </row>
    <row r="89" spans="1:26" x14ac:dyDescent="0.25">
      <c r="A89"/>
      <c r="B89"/>
      <c r="C89"/>
      <c r="R89" s="5" t="s">
        <v>725</v>
      </c>
      <c r="S89" s="6" t="e">
        <v>#REF!</v>
      </c>
      <c r="T89" s="9" t="s">
        <v>1537</v>
      </c>
      <c r="U89" s="9" t="s">
        <v>1532</v>
      </c>
      <c r="V89" s="10">
        <v>0.25</v>
      </c>
      <c r="W89" s="7" t="s">
        <v>452</v>
      </c>
      <c r="X89" s="260"/>
      <c r="Y89" s="16" t="s">
        <v>1579</v>
      </c>
      <c r="Z89" s="8" t="s">
        <v>1580</v>
      </c>
    </row>
    <row r="90" spans="1:26" x14ac:dyDescent="0.25">
      <c r="A90"/>
      <c r="B90"/>
      <c r="C90"/>
      <c r="R90" s="26" t="s">
        <v>399</v>
      </c>
      <c r="S90" s="32" t="e">
        <v>#REF!</v>
      </c>
      <c r="T90" s="9" t="s">
        <v>1537</v>
      </c>
      <c r="U90" s="9" t="s">
        <v>1532</v>
      </c>
      <c r="V90" s="10">
        <v>0.25</v>
      </c>
      <c r="W90" s="7" t="s">
        <v>402</v>
      </c>
      <c r="X90" s="251"/>
      <c r="Y90" s="16" t="s">
        <v>1547</v>
      </c>
      <c r="Z90" s="8" t="s">
        <v>1548</v>
      </c>
    </row>
    <row r="91" spans="1:26" x14ac:dyDescent="0.25">
      <c r="A91"/>
      <c r="B91"/>
      <c r="C91"/>
      <c r="R91" s="26" t="s">
        <v>403</v>
      </c>
      <c r="S91" s="32" t="e">
        <v>#REF!</v>
      </c>
      <c r="T91" s="9" t="s">
        <v>1537</v>
      </c>
      <c r="U91" s="9" t="s">
        <v>1532</v>
      </c>
      <c r="V91" s="10">
        <v>0.25</v>
      </c>
      <c r="W91" s="7" t="s">
        <v>406</v>
      </c>
      <c r="X91" s="31"/>
      <c r="Y91" s="16" t="s">
        <v>1583</v>
      </c>
      <c r="Z91" s="8" t="s">
        <v>1584</v>
      </c>
    </row>
    <row r="92" spans="1:26" x14ac:dyDescent="0.25">
      <c r="A92"/>
      <c r="B92"/>
      <c r="C92"/>
      <c r="R92" s="5" t="s">
        <v>256</v>
      </c>
      <c r="S92" s="6" t="e">
        <v>#REF!</v>
      </c>
      <c r="T92" s="9" t="s">
        <v>1537</v>
      </c>
      <c r="U92" s="9" t="s">
        <v>1532</v>
      </c>
      <c r="V92" s="10">
        <v>0.25</v>
      </c>
      <c r="W92" s="7" t="s">
        <v>259</v>
      </c>
      <c r="X92" s="34"/>
      <c r="Y92" s="16" t="s">
        <v>1586</v>
      </c>
      <c r="Z92" s="8" t="s">
        <v>1587</v>
      </c>
    </row>
    <row r="93" spans="1:26" x14ac:dyDescent="0.25">
      <c r="A93"/>
      <c r="B93"/>
      <c r="C93"/>
      <c r="R93" s="5" t="s">
        <v>183</v>
      </c>
      <c r="S93" s="6" t="e">
        <v>#REF!</v>
      </c>
      <c r="T93" s="9" t="s">
        <v>1537</v>
      </c>
      <c r="U93" s="9" t="s">
        <v>1532</v>
      </c>
      <c r="V93" s="10">
        <v>0.25</v>
      </c>
      <c r="W93" s="7" t="s">
        <v>185</v>
      </c>
      <c r="X93" s="46"/>
      <c r="Y93" s="16" t="s">
        <v>1588</v>
      </c>
      <c r="Z93" s="8" t="s">
        <v>1589</v>
      </c>
    </row>
    <row r="94" spans="1:26" x14ac:dyDescent="0.25">
      <c r="A94"/>
      <c r="B94"/>
      <c r="C94"/>
      <c r="R94" s="5" t="s">
        <v>175</v>
      </c>
      <c r="S94" s="6" t="e">
        <v>#REF!</v>
      </c>
      <c r="T94" s="9" t="s">
        <v>1537</v>
      </c>
      <c r="U94" s="9" t="s">
        <v>1532</v>
      </c>
      <c r="V94" s="10">
        <v>0.25</v>
      </c>
      <c r="W94" s="7" t="s">
        <v>177</v>
      </c>
      <c r="X94" s="22"/>
      <c r="Y94" s="16" t="s">
        <v>1552</v>
      </c>
      <c r="Z94" s="8" t="s">
        <v>1553</v>
      </c>
    </row>
    <row r="95" spans="1:26" x14ac:dyDescent="0.25">
      <c r="A95"/>
      <c r="B95"/>
      <c r="C95"/>
      <c r="R95" s="5" t="s">
        <v>1207</v>
      </c>
      <c r="S95" s="6" t="e">
        <v>#REF!</v>
      </c>
      <c r="T95" s="9" t="s">
        <v>1537</v>
      </c>
      <c r="U95" s="9" t="s">
        <v>1532</v>
      </c>
      <c r="V95" s="10">
        <v>0.25</v>
      </c>
      <c r="W95" s="7" t="s">
        <v>1209</v>
      </c>
      <c r="X95" s="46"/>
      <c r="Y95" s="16" t="s">
        <v>1588</v>
      </c>
      <c r="Z95" s="8" t="s">
        <v>1589</v>
      </c>
    </row>
    <row r="96" spans="1:26" x14ac:dyDescent="0.25">
      <c r="A96"/>
      <c r="B96"/>
      <c r="C96"/>
      <c r="R96" s="5" t="s">
        <v>870</v>
      </c>
      <c r="S96" s="6" t="e">
        <v>#REF!</v>
      </c>
      <c r="T96" s="9" t="s">
        <v>1537</v>
      </c>
      <c r="U96" s="9" t="s">
        <v>1532</v>
      </c>
      <c r="V96" s="10">
        <v>0.25</v>
      </c>
      <c r="W96" s="7" t="s">
        <v>455</v>
      </c>
      <c r="X96" s="40"/>
      <c r="Y96" s="16" t="s">
        <v>1591</v>
      </c>
      <c r="Z96" s="8" t="s">
        <v>1592</v>
      </c>
    </row>
    <row r="97" spans="1:26" x14ac:dyDescent="0.25">
      <c r="A97"/>
      <c r="B97"/>
      <c r="C97"/>
      <c r="R97" s="5" t="s">
        <v>871</v>
      </c>
      <c r="S97" s="6" t="e">
        <v>#REF!</v>
      </c>
      <c r="T97" s="9" t="s">
        <v>1537</v>
      </c>
      <c r="U97" s="9" t="s">
        <v>1532</v>
      </c>
      <c r="V97" s="10">
        <v>0.25</v>
      </c>
      <c r="W97" s="7" t="s">
        <v>458</v>
      </c>
      <c r="X97" s="41"/>
      <c r="Y97" s="16" t="s">
        <v>1593</v>
      </c>
      <c r="Z97" s="8" t="s">
        <v>1594</v>
      </c>
    </row>
    <row r="98" spans="1:26" x14ac:dyDescent="0.25">
      <c r="A98"/>
      <c r="B98"/>
      <c r="C98"/>
      <c r="R98" s="5" t="s">
        <v>169</v>
      </c>
      <c r="S98" s="6" t="e">
        <v>#REF!</v>
      </c>
      <c r="T98" s="9" t="s">
        <v>1537</v>
      </c>
      <c r="U98" s="9" t="s">
        <v>1532</v>
      </c>
      <c r="V98" s="10">
        <v>0.25</v>
      </c>
      <c r="W98" s="7" t="s">
        <v>170</v>
      </c>
      <c r="X98" s="82"/>
      <c r="Y98" s="16" t="s">
        <v>1571</v>
      </c>
      <c r="Z98" s="8" t="s">
        <v>1572</v>
      </c>
    </row>
    <row r="99" spans="1:26" x14ac:dyDescent="0.25">
      <c r="A99"/>
      <c r="B99"/>
      <c r="C99"/>
      <c r="R99" s="5" t="s">
        <v>165</v>
      </c>
      <c r="S99" s="6" t="e">
        <v>#REF!</v>
      </c>
      <c r="T99" s="9" t="s">
        <v>1537</v>
      </c>
      <c r="U99" s="9" t="s">
        <v>1532</v>
      </c>
      <c r="V99" s="10">
        <v>0.25</v>
      </c>
      <c r="W99" s="7" t="s">
        <v>166</v>
      </c>
      <c r="X99" s="260"/>
      <c r="Y99" s="16" t="s">
        <v>1601</v>
      </c>
      <c r="Z99" s="8" t="s">
        <v>1580</v>
      </c>
    </row>
    <row r="100" spans="1:26" x14ac:dyDescent="0.25">
      <c r="A100"/>
      <c r="B100"/>
      <c r="C100"/>
      <c r="R100" s="5" t="s">
        <v>146</v>
      </c>
      <c r="S100" s="6" t="e">
        <v>#REF!</v>
      </c>
      <c r="T100" s="9" t="s">
        <v>1537</v>
      </c>
      <c r="U100" s="9" t="s">
        <v>1532</v>
      </c>
      <c r="V100" s="10">
        <v>0.25</v>
      </c>
      <c r="W100" s="7" t="s">
        <v>147</v>
      </c>
      <c r="X100" s="265"/>
      <c r="Y100" s="16" t="s">
        <v>1619</v>
      </c>
      <c r="Z100" s="8" t="s">
        <v>1620</v>
      </c>
    </row>
    <row r="101" spans="1:26" x14ac:dyDescent="0.25">
      <c r="A101"/>
      <c r="B101"/>
      <c r="C101"/>
      <c r="R101" s="5" t="s">
        <v>1172</v>
      </c>
      <c r="S101" s="6" t="e">
        <v>#REF!</v>
      </c>
      <c r="T101" s="9" t="s">
        <v>1537</v>
      </c>
      <c r="U101" s="9" t="s">
        <v>1532</v>
      </c>
      <c r="V101" s="10">
        <v>0.25</v>
      </c>
      <c r="W101" s="7" t="s">
        <v>1175</v>
      </c>
      <c r="X101" s="268"/>
      <c r="Y101" s="16" t="s">
        <v>1623</v>
      </c>
      <c r="Z101" s="8" t="s">
        <v>1624</v>
      </c>
    </row>
    <row r="102" spans="1:26" x14ac:dyDescent="0.25">
      <c r="A102"/>
      <c r="B102"/>
      <c r="C102"/>
      <c r="R102" s="5" t="s">
        <v>850</v>
      </c>
      <c r="S102" s="6" t="e">
        <v>#REF!</v>
      </c>
      <c r="T102" s="9" t="s">
        <v>1537</v>
      </c>
      <c r="U102" s="9" t="s">
        <v>1532</v>
      </c>
      <c r="V102" s="10">
        <v>0.25</v>
      </c>
      <c r="W102" s="7" t="s">
        <v>495</v>
      </c>
      <c r="X102" s="47"/>
      <c r="Y102" s="16" t="s">
        <v>1625</v>
      </c>
      <c r="Z102" s="8" t="s">
        <v>1626</v>
      </c>
    </row>
    <row r="103" spans="1:26" x14ac:dyDescent="0.25">
      <c r="A103"/>
      <c r="B103"/>
      <c r="C103"/>
      <c r="R103" s="5" t="s">
        <v>852</v>
      </c>
      <c r="S103" s="6" t="e">
        <v>#REF!</v>
      </c>
      <c r="T103" s="9" t="s">
        <v>1537</v>
      </c>
      <c r="U103" s="9" t="s">
        <v>1532</v>
      </c>
      <c r="V103" s="10">
        <v>0.25</v>
      </c>
      <c r="W103" s="7" t="s">
        <v>498</v>
      </c>
      <c r="X103" s="48"/>
      <c r="Y103" s="16" t="s">
        <v>1627</v>
      </c>
      <c r="Z103" s="8" t="s">
        <v>1628</v>
      </c>
    </row>
    <row r="104" spans="1:26" x14ac:dyDescent="0.25">
      <c r="A104"/>
      <c r="B104"/>
      <c r="C104"/>
      <c r="R104" s="5" t="s">
        <v>278</v>
      </c>
      <c r="S104" s="6" t="e">
        <v>#REF!</v>
      </c>
      <c r="T104" s="9" t="s">
        <v>1537</v>
      </c>
      <c r="U104" s="9" t="s">
        <v>1532</v>
      </c>
      <c r="V104" s="10">
        <v>0.25</v>
      </c>
      <c r="W104" s="7" t="s">
        <v>280</v>
      </c>
      <c r="X104" s="249"/>
      <c r="Y104" s="16" t="s">
        <v>1542</v>
      </c>
      <c r="Z104" s="8" t="s">
        <v>1543</v>
      </c>
    </row>
    <row r="105" spans="1:26" x14ac:dyDescent="0.25">
      <c r="A105"/>
      <c r="B105"/>
      <c r="C105"/>
      <c r="R105" s="5" t="s">
        <v>260</v>
      </c>
      <c r="S105" s="6" t="e">
        <v>#REF!</v>
      </c>
      <c r="T105" s="9" t="s">
        <v>1537</v>
      </c>
      <c r="U105" s="9" t="s">
        <v>1532</v>
      </c>
      <c r="V105" s="10">
        <v>0.25</v>
      </c>
      <c r="W105" s="7" t="s">
        <v>261</v>
      </c>
      <c r="X105" s="52"/>
      <c r="Y105" s="16" t="s">
        <v>1579</v>
      </c>
      <c r="Z105" s="8" t="s">
        <v>1580</v>
      </c>
    </row>
    <row r="106" spans="1:26" x14ac:dyDescent="0.25">
      <c r="A106"/>
      <c r="B106"/>
      <c r="C106"/>
      <c r="R106" s="5" t="s">
        <v>1632</v>
      </c>
      <c r="S106" s="6" t="e">
        <v>#REF!</v>
      </c>
      <c r="T106" s="9" t="s">
        <v>1537</v>
      </c>
      <c r="U106" s="9" t="s">
        <v>1532</v>
      </c>
      <c r="V106" s="10">
        <v>0.25</v>
      </c>
      <c r="W106" s="7" t="s">
        <v>468</v>
      </c>
      <c r="X106" s="53"/>
      <c r="Y106" s="16" t="s">
        <v>1633</v>
      </c>
      <c r="Z106" s="8" t="s">
        <v>1634</v>
      </c>
    </row>
    <row r="107" spans="1:26" x14ac:dyDescent="0.25">
      <c r="A107"/>
      <c r="B107"/>
      <c r="C107"/>
      <c r="R107" s="5" t="s">
        <v>1636</v>
      </c>
      <c r="S107" s="6" t="e">
        <v>#REF!</v>
      </c>
      <c r="T107" s="9" t="s">
        <v>1537</v>
      </c>
      <c r="U107" s="9" t="s">
        <v>1532</v>
      </c>
      <c r="V107" s="10">
        <v>0.25</v>
      </c>
      <c r="W107" s="7" t="s">
        <v>462</v>
      </c>
      <c r="X107" s="54"/>
      <c r="Y107" s="16" t="s">
        <v>1637</v>
      </c>
      <c r="Z107" s="8" t="s">
        <v>1638</v>
      </c>
    </row>
    <row r="108" spans="1:26" x14ac:dyDescent="0.25">
      <c r="A108"/>
      <c r="B108"/>
      <c r="C108"/>
      <c r="R108" s="5" t="s">
        <v>1639</v>
      </c>
      <c r="S108" s="6" t="e">
        <v>#REF!</v>
      </c>
      <c r="T108" s="9" t="s">
        <v>1537</v>
      </c>
      <c r="U108" s="9" t="s">
        <v>1532</v>
      </c>
      <c r="V108" s="10">
        <v>0.25</v>
      </c>
      <c r="W108" s="7" t="s">
        <v>465</v>
      </c>
      <c r="X108" s="55"/>
      <c r="Y108" s="16" t="s">
        <v>1640</v>
      </c>
      <c r="Z108" s="8" t="s">
        <v>1641</v>
      </c>
    </row>
    <row r="109" spans="1:26" x14ac:dyDescent="0.25">
      <c r="A109"/>
      <c r="B109"/>
      <c r="C109"/>
      <c r="R109" s="5" t="s">
        <v>103</v>
      </c>
      <c r="S109" s="6" t="e">
        <v>#REF!</v>
      </c>
      <c r="T109" s="9" t="s">
        <v>1537</v>
      </c>
      <c r="U109" s="9" t="s">
        <v>1532</v>
      </c>
      <c r="V109" s="10">
        <v>0.25</v>
      </c>
      <c r="W109" s="7" t="s">
        <v>105</v>
      </c>
      <c r="X109" s="56"/>
      <c r="Y109" s="16" t="s">
        <v>1642</v>
      </c>
      <c r="Z109" s="8" t="s">
        <v>1643</v>
      </c>
    </row>
    <row r="110" spans="1:26" x14ac:dyDescent="0.25">
      <c r="A110"/>
      <c r="B110"/>
      <c r="C110"/>
      <c r="R110" s="5" t="s">
        <v>1160</v>
      </c>
      <c r="S110" s="6" t="e">
        <v>#REF!</v>
      </c>
      <c r="T110" s="9" t="s">
        <v>1537</v>
      </c>
      <c r="U110" s="9" t="s">
        <v>1532</v>
      </c>
      <c r="V110" s="10">
        <v>0.25</v>
      </c>
      <c r="W110" s="7" t="s">
        <v>1162</v>
      </c>
      <c r="X110" s="57"/>
      <c r="Y110" s="16" t="s">
        <v>1644</v>
      </c>
      <c r="Z110" s="8" t="s">
        <v>1645</v>
      </c>
    </row>
    <row r="111" spans="1:26" x14ac:dyDescent="0.25">
      <c r="A111"/>
      <c r="B111"/>
      <c r="C111"/>
      <c r="R111" s="5" t="s">
        <v>1163</v>
      </c>
      <c r="S111" s="6" t="e">
        <v>#REF!</v>
      </c>
      <c r="T111" s="9" t="s">
        <v>1537</v>
      </c>
      <c r="U111" s="9" t="s">
        <v>1532</v>
      </c>
      <c r="V111" s="10">
        <v>0.25</v>
      </c>
      <c r="W111" s="7" t="s">
        <v>1165</v>
      </c>
      <c r="X111" s="25"/>
      <c r="Y111" s="16" t="s">
        <v>1561</v>
      </c>
      <c r="Z111" s="8" t="s">
        <v>1562</v>
      </c>
    </row>
    <row r="112" spans="1:26" x14ac:dyDescent="0.25">
      <c r="A112"/>
      <c r="B112"/>
      <c r="C112"/>
      <c r="R112" s="5" t="s">
        <v>348</v>
      </c>
      <c r="S112" s="6" t="e">
        <v>#REF!</v>
      </c>
      <c r="T112" s="9" t="s">
        <v>1537</v>
      </c>
      <c r="U112" s="9" t="s">
        <v>1532</v>
      </c>
      <c r="V112" s="10">
        <v>0.25</v>
      </c>
      <c r="W112" s="7" t="s">
        <v>349</v>
      </c>
      <c r="X112" s="58"/>
      <c r="Y112" s="16" t="s">
        <v>1646</v>
      </c>
      <c r="Z112" s="8" t="s">
        <v>1647</v>
      </c>
    </row>
    <row r="113" spans="1:26" x14ac:dyDescent="0.25">
      <c r="A113" s="9"/>
      <c r="B113" s="9"/>
      <c r="C113" s="10"/>
      <c r="R113" s="5" t="s">
        <v>167</v>
      </c>
      <c r="S113" s="6" t="e">
        <v>#REF!</v>
      </c>
      <c r="T113" s="9" t="s">
        <v>1537</v>
      </c>
      <c r="U113" s="9" t="s">
        <v>1532</v>
      </c>
      <c r="V113" s="10">
        <v>0.25</v>
      </c>
      <c r="W113" s="7" t="s">
        <v>168</v>
      </c>
      <c r="X113" s="34"/>
      <c r="Y113" s="16" t="s">
        <v>1586</v>
      </c>
      <c r="Z113" s="8" t="s">
        <v>1587</v>
      </c>
    </row>
    <row r="114" spans="1:26" x14ac:dyDescent="0.25">
      <c r="A114" s="9"/>
      <c r="B114" s="9"/>
      <c r="C114" s="10"/>
      <c r="R114" s="5" t="s">
        <v>81</v>
      </c>
      <c r="S114" s="6" t="e">
        <v>#REF!</v>
      </c>
      <c r="T114" s="9" t="s">
        <v>1537</v>
      </c>
      <c r="U114" s="9" t="s">
        <v>1532</v>
      </c>
      <c r="V114" s="10">
        <v>0.25</v>
      </c>
      <c r="W114" s="7" t="s">
        <v>84</v>
      </c>
      <c r="X114" s="269"/>
      <c r="Y114" s="16" t="s">
        <v>1640</v>
      </c>
      <c r="Z114" s="8" t="s">
        <v>1641</v>
      </c>
    </row>
    <row r="115" spans="1:26" x14ac:dyDescent="0.25">
      <c r="A115" s="9"/>
      <c r="B115" s="9"/>
      <c r="C115" s="10"/>
      <c r="R115" s="5" t="s">
        <v>85</v>
      </c>
      <c r="S115" s="6" t="e">
        <v>#REF!</v>
      </c>
      <c r="T115" s="9" t="s">
        <v>1537</v>
      </c>
      <c r="U115" s="9" t="s">
        <v>1532</v>
      </c>
      <c r="V115" s="10">
        <v>0.25</v>
      </c>
      <c r="W115" s="7" t="s">
        <v>88</v>
      </c>
      <c r="X115" s="90"/>
      <c r="Y115" s="16" t="s">
        <v>1637</v>
      </c>
      <c r="Z115" s="8" t="s">
        <v>1638</v>
      </c>
    </row>
    <row r="116" spans="1:26" x14ac:dyDescent="0.25">
      <c r="A116" s="9"/>
      <c r="B116" s="9"/>
      <c r="C116" s="10"/>
      <c r="R116" s="26" t="s">
        <v>860</v>
      </c>
      <c r="S116" s="32" t="e">
        <v>#REF!</v>
      </c>
      <c r="T116" s="37" t="s">
        <v>1537</v>
      </c>
      <c r="U116" s="37" t="s">
        <v>1532</v>
      </c>
      <c r="V116" s="38">
        <v>0.25</v>
      </c>
      <c r="W116" s="7" t="s">
        <v>863</v>
      </c>
      <c r="X116" s="25"/>
      <c r="Y116" s="16" t="s">
        <v>1561</v>
      </c>
      <c r="Z116" s="36" t="s">
        <v>1562</v>
      </c>
    </row>
    <row r="117" spans="1:26" x14ac:dyDescent="0.25">
      <c r="A117" s="9" t="s">
        <v>1537</v>
      </c>
      <c r="B117" s="9" t="s">
        <v>1532</v>
      </c>
      <c r="C117" s="10" t="s">
        <v>1600</v>
      </c>
      <c r="R117" s="26" t="s">
        <v>865</v>
      </c>
      <c r="S117" s="32" t="e">
        <v>#REF!</v>
      </c>
      <c r="T117" s="9" t="s">
        <v>1537</v>
      </c>
      <c r="U117" s="9" t="s">
        <v>1532</v>
      </c>
      <c r="V117" s="10">
        <v>0.25</v>
      </c>
      <c r="W117" s="7" t="s">
        <v>635</v>
      </c>
      <c r="X117" s="270"/>
      <c r="Y117" s="16" t="s">
        <v>1649</v>
      </c>
      <c r="Z117" s="8" t="s">
        <v>1650</v>
      </c>
    </row>
    <row r="118" spans="1:26" x14ac:dyDescent="0.25">
      <c r="A118" s="9" t="s">
        <v>1537</v>
      </c>
      <c r="B118" s="9" t="s">
        <v>1532</v>
      </c>
      <c r="C118" s="10" t="s">
        <v>1600</v>
      </c>
      <c r="R118" s="26" t="s">
        <v>866</v>
      </c>
      <c r="S118" s="32" t="e">
        <v>#REF!</v>
      </c>
      <c r="T118" s="18" t="s">
        <v>1537</v>
      </c>
      <c r="U118" s="18" t="s">
        <v>1532</v>
      </c>
      <c r="V118" s="38">
        <v>0.25</v>
      </c>
      <c r="W118" s="7" t="s">
        <v>638</v>
      </c>
      <c r="X118" s="56"/>
      <c r="Y118" s="16" t="s">
        <v>1642</v>
      </c>
      <c r="Z118" s="17" t="s">
        <v>1643</v>
      </c>
    </row>
    <row r="119" spans="1:26" x14ac:dyDescent="0.25">
      <c r="A119" s="9" t="s">
        <v>1537</v>
      </c>
      <c r="B119" s="9" t="s">
        <v>1532</v>
      </c>
      <c r="C119" s="10" t="s">
        <v>1600</v>
      </c>
      <c r="R119" s="5" t="s">
        <v>159</v>
      </c>
      <c r="S119" s="6" t="e">
        <v>#REF!</v>
      </c>
      <c r="T119" s="9" t="s">
        <v>1537</v>
      </c>
      <c r="U119" s="9" t="s">
        <v>1532</v>
      </c>
      <c r="V119" s="10">
        <v>0.25</v>
      </c>
      <c r="W119" s="7" t="s">
        <v>161</v>
      </c>
      <c r="X119" s="271"/>
      <c r="Y119" s="16" t="s">
        <v>1651</v>
      </c>
      <c r="Z119" s="8" t="s">
        <v>1652</v>
      </c>
    </row>
    <row r="120" spans="1:26" x14ac:dyDescent="0.25">
      <c r="A120" s="9" t="s">
        <v>1537</v>
      </c>
      <c r="B120" s="9" t="s">
        <v>1532</v>
      </c>
      <c r="C120" s="10" t="s">
        <v>1600</v>
      </c>
      <c r="R120" s="5" t="s">
        <v>471</v>
      </c>
      <c r="S120" s="6" t="e">
        <v>#REF!</v>
      </c>
      <c r="T120" s="9" t="s">
        <v>1537</v>
      </c>
      <c r="U120" s="9" t="s">
        <v>1532</v>
      </c>
      <c r="V120" s="10">
        <v>0.25</v>
      </c>
      <c r="W120" s="7" t="s">
        <v>473</v>
      </c>
      <c r="X120" s="34"/>
      <c r="Y120" s="16" t="s">
        <v>1586</v>
      </c>
      <c r="Z120" s="8" t="s">
        <v>1587</v>
      </c>
    </row>
    <row r="121" spans="1:26" x14ac:dyDescent="0.25">
      <c r="A121" s="9" t="s">
        <v>1537</v>
      </c>
      <c r="B121" s="9" t="s">
        <v>1532</v>
      </c>
      <c r="C121" s="10" t="s">
        <v>1600</v>
      </c>
      <c r="R121" s="5" t="s">
        <v>612</v>
      </c>
      <c r="S121" s="6" t="e">
        <v>#REF!</v>
      </c>
      <c r="T121" s="9" t="s">
        <v>1537</v>
      </c>
      <c r="U121" s="9" t="s">
        <v>1532</v>
      </c>
      <c r="V121" s="10">
        <v>0.25</v>
      </c>
      <c r="W121" s="7" t="s">
        <v>614</v>
      </c>
      <c r="X121" s="249"/>
      <c r="Y121" s="16" t="s">
        <v>1542</v>
      </c>
      <c r="Z121" s="8" t="s">
        <v>1543</v>
      </c>
    </row>
    <row r="122" spans="1:26" x14ac:dyDescent="0.25">
      <c r="A122" s="9" t="s">
        <v>1537</v>
      </c>
      <c r="B122" s="9" t="s">
        <v>1532</v>
      </c>
      <c r="C122" s="10" t="s">
        <v>1600</v>
      </c>
      <c r="R122" s="5" t="s">
        <v>148</v>
      </c>
      <c r="S122" s="6" t="e">
        <v>#REF!</v>
      </c>
      <c r="T122" s="9" t="s">
        <v>1537</v>
      </c>
      <c r="U122" s="9" t="s">
        <v>1532</v>
      </c>
      <c r="V122" s="10">
        <v>0.25</v>
      </c>
      <c r="W122" s="7" t="s">
        <v>149</v>
      </c>
      <c r="X122" s="41"/>
      <c r="Y122" s="16" t="s">
        <v>1593</v>
      </c>
      <c r="Z122" s="8" t="s">
        <v>1594</v>
      </c>
    </row>
    <row r="123" spans="1:26" x14ac:dyDescent="0.25">
      <c r="A123" s="9" t="s">
        <v>1537</v>
      </c>
      <c r="B123" s="9" t="s">
        <v>1532</v>
      </c>
      <c r="C123" s="10" t="s">
        <v>1600</v>
      </c>
      <c r="R123" s="5" t="s">
        <v>250</v>
      </c>
      <c r="S123" s="6" t="e">
        <v>#REF!</v>
      </c>
      <c r="T123" s="9" t="s">
        <v>1537</v>
      </c>
      <c r="U123" s="9" t="s">
        <v>1532</v>
      </c>
      <c r="V123" s="10">
        <v>0.25</v>
      </c>
      <c r="W123" s="7" t="s">
        <v>253</v>
      </c>
      <c r="X123" s="53"/>
      <c r="Y123" s="16" t="s">
        <v>1633</v>
      </c>
      <c r="Z123" s="8" t="s">
        <v>1634</v>
      </c>
    </row>
    <row r="124" spans="1:26" x14ac:dyDescent="0.25">
      <c r="A124" s="9" t="s">
        <v>1537</v>
      </c>
      <c r="B124" s="9" t="s">
        <v>1532</v>
      </c>
      <c r="C124" s="10" t="s">
        <v>1600</v>
      </c>
      <c r="R124" s="5" t="s">
        <v>238</v>
      </c>
      <c r="S124" s="6" t="e">
        <v>#REF!</v>
      </c>
      <c r="T124" s="9" t="s">
        <v>1537</v>
      </c>
      <c r="U124" s="9" t="s">
        <v>1532</v>
      </c>
      <c r="V124" s="10">
        <v>0.25</v>
      </c>
      <c r="W124" s="7" t="s">
        <v>241</v>
      </c>
      <c r="X124" s="55"/>
      <c r="Y124" s="16" t="s">
        <v>1640</v>
      </c>
      <c r="Z124" s="8" t="s">
        <v>1641</v>
      </c>
    </row>
    <row r="125" spans="1:26" x14ac:dyDescent="0.25">
      <c r="A125" s="9" t="s">
        <v>1537</v>
      </c>
      <c r="B125" s="9" t="s">
        <v>1532</v>
      </c>
      <c r="C125" s="10" t="s">
        <v>1600</v>
      </c>
      <c r="R125" s="5" t="s">
        <v>246</v>
      </c>
      <c r="S125" s="6" t="e">
        <v>#REF!</v>
      </c>
      <c r="T125" s="9" t="s">
        <v>1537</v>
      </c>
      <c r="U125" s="9" t="s">
        <v>1532</v>
      </c>
      <c r="V125" s="10">
        <v>0.25</v>
      </c>
      <c r="W125" s="7" t="s">
        <v>249</v>
      </c>
      <c r="X125" s="54"/>
      <c r="Y125" s="16" t="s">
        <v>1637</v>
      </c>
      <c r="Z125" s="8" t="s">
        <v>1638</v>
      </c>
    </row>
    <row r="126" spans="1:26" x14ac:dyDescent="0.25">
      <c r="A126" s="9" t="s">
        <v>1537</v>
      </c>
      <c r="B126" s="9" t="s">
        <v>1532</v>
      </c>
      <c r="C126" s="10" t="s">
        <v>1600</v>
      </c>
      <c r="R126" s="5" t="s">
        <v>1181</v>
      </c>
      <c r="S126" s="6" t="e">
        <v>#REF!</v>
      </c>
      <c r="T126" s="9" t="s">
        <v>1537</v>
      </c>
      <c r="U126" s="9" t="s">
        <v>1532</v>
      </c>
      <c r="V126" s="10">
        <v>0.25</v>
      </c>
      <c r="W126" s="7" t="s">
        <v>1184</v>
      </c>
      <c r="X126" s="268"/>
      <c r="Y126" s="16" t="s">
        <v>1623</v>
      </c>
      <c r="Z126" s="8" t="s">
        <v>1624</v>
      </c>
    </row>
    <row r="127" spans="1:26" x14ac:dyDescent="0.25">
      <c r="A127" s="9" t="s">
        <v>1537</v>
      </c>
      <c r="B127" s="9" t="s">
        <v>1532</v>
      </c>
      <c r="C127" s="10" t="s">
        <v>1600</v>
      </c>
      <c r="R127" s="5" t="s">
        <v>620</v>
      </c>
      <c r="S127" s="6" t="e">
        <v>#REF!</v>
      </c>
      <c r="T127" s="9" t="s">
        <v>1537</v>
      </c>
      <c r="U127" s="9" t="s">
        <v>1532</v>
      </c>
      <c r="V127" s="10">
        <v>0.25</v>
      </c>
      <c r="W127" s="7" t="s">
        <v>479</v>
      </c>
      <c r="X127" s="65"/>
      <c r="Y127" s="16" t="s">
        <v>1670</v>
      </c>
      <c r="Z127" s="8" t="s">
        <v>1671</v>
      </c>
    </row>
    <row r="128" spans="1:26" x14ac:dyDescent="0.25">
      <c r="A128" s="9" t="s">
        <v>1537</v>
      </c>
      <c r="B128" s="9" t="s">
        <v>1532</v>
      </c>
      <c r="C128" s="10" t="s">
        <v>1600</v>
      </c>
      <c r="R128" s="5" t="s">
        <v>1673</v>
      </c>
      <c r="S128" s="6" t="e">
        <v>#REF!</v>
      </c>
      <c r="T128" s="9" t="s">
        <v>1537</v>
      </c>
      <c r="U128" s="9" t="s">
        <v>1532</v>
      </c>
      <c r="V128" s="10">
        <v>0.25</v>
      </c>
      <c r="W128" s="7" t="s">
        <v>482</v>
      </c>
      <c r="X128" s="66"/>
      <c r="Y128" s="16" t="s">
        <v>1586</v>
      </c>
      <c r="Z128" s="8" t="s">
        <v>1587</v>
      </c>
    </row>
    <row r="129" spans="1:26" x14ac:dyDescent="0.25">
      <c r="A129" s="9" t="s">
        <v>1537</v>
      </c>
      <c r="B129" s="9" t="s">
        <v>1532</v>
      </c>
      <c r="C129" s="10" t="s">
        <v>1600</v>
      </c>
      <c r="R129" s="5" t="s">
        <v>956</v>
      </c>
      <c r="S129" s="6" t="e">
        <v>#REF!</v>
      </c>
      <c r="T129" s="9" t="s">
        <v>1537</v>
      </c>
      <c r="U129" s="9" t="s">
        <v>1532</v>
      </c>
      <c r="V129" s="10">
        <v>0.25</v>
      </c>
      <c r="W129" s="7" t="s">
        <v>655</v>
      </c>
      <c r="X129" s="274"/>
      <c r="Y129" s="16" t="s">
        <v>1676</v>
      </c>
      <c r="Z129" s="8" t="s">
        <v>1677</v>
      </c>
    </row>
    <row r="130" spans="1:26" x14ac:dyDescent="0.25">
      <c r="A130" s="9" t="s">
        <v>1537</v>
      </c>
      <c r="B130" s="9" t="s">
        <v>1532</v>
      </c>
      <c r="C130" s="10" t="s">
        <v>1600</v>
      </c>
      <c r="R130" s="5" t="s">
        <v>1212</v>
      </c>
      <c r="S130" s="6" t="e">
        <v>#REF!</v>
      </c>
      <c r="T130" s="9" t="s">
        <v>1537</v>
      </c>
      <c r="U130" s="9" t="s">
        <v>1532</v>
      </c>
      <c r="V130" s="10">
        <v>0.25</v>
      </c>
      <c r="W130" s="7" t="s">
        <v>1214</v>
      </c>
      <c r="X130" s="270"/>
      <c r="Y130" s="16" t="s">
        <v>1649</v>
      </c>
      <c r="Z130" s="8" t="s">
        <v>1650</v>
      </c>
    </row>
    <row r="131" spans="1:26" x14ac:dyDescent="0.25">
      <c r="A131" s="9" t="s">
        <v>1537</v>
      </c>
      <c r="B131" s="9" t="s">
        <v>1532</v>
      </c>
      <c r="C131" s="10" t="s">
        <v>1600</v>
      </c>
      <c r="R131" s="5" t="s">
        <v>1216</v>
      </c>
      <c r="S131" s="6" t="e">
        <v>#REF!</v>
      </c>
      <c r="T131" s="9" t="s">
        <v>1537</v>
      </c>
      <c r="U131" s="9" t="s">
        <v>1532</v>
      </c>
      <c r="V131" s="10">
        <v>0.25</v>
      </c>
      <c r="W131" s="7" t="s">
        <v>1218</v>
      </c>
      <c r="X131" s="273"/>
      <c r="Y131" s="16" t="s">
        <v>1666</v>
      </c>
      <c r="Z131" s="8" t="s">
        <v>1667</v>
      </c>
    </row>
    <row r="132" spans="1:26" x14ac:dyDescent="0.25">
      <c r="A132" s="9" t="s">
        <v>1537</v>
      </c>
      <c r="B132" s="9" t="s">
        <v>1532</v>
      </c>
      <c r="C132" s="10" t="s">
        <v>1600</v>
      </c>
      <c r="R132" s="5" t="s">
        <v>181</v>
      </c>
      <c r="S132" s="6" t="e">
        <v>#REF!</v>
      </c>
      <c r="T132" s="9" t="s">
        <v>1537</v>
      </c>
      <c r="U132" s="9" t="s">
        <v>1532</v>
      </c>
      <c r="V132" s="10">
        <v>0.25</v>
      </c>
      <c r="W132" s="7" t="s">
        <v>182</v>
      </c>
      <c r="X132" s="57"/>
      <c r="Y132" s="16" t="s">
        <v>1644</v>
      </c>
      <c r="Z132" s="8" t="s">
        <v>1645</v>
      </c>
    </row>
    <row r="133" spans="1:26" x14ac:dyDescent="0.25">
      <c r="A133" s="9" t="s">
        <v>1537</v>
      </c>
      <c r="B133" s="9" t="s">
        <v>1532</v>
      </c>
      <c r="C133" s="10" t="s">
        <v>1600</v>
      </c>
      <c r="R133" s="5" t="s">
        <v>1033</v>
      </c>
      <c r="S133" s="6" t="e">
        <v>#REF!</v>
      </c>
      <c r="T133" s="9" t="s">
        <v>1537</v>
      </c>
      <c r="U133" s="9" t="s">
        <v>1532</v>
      </c>
      <c r="V133" s="10">
        <v>0.25</v>
      </c>
      <c r="W133" s="7" t="s">
        <v>863</v>
      </c>
      <c r="X133" s="25"/>
      <c r="Y133" s="16" t="s">
        <v>1561</v>
      </c>
      <c r="Z133" s="8" t="s">
        <v>1562</v>
      </c>
    </row>
    <row r="134" spans="1:26" x14ac:dyDescent="0.25">
      <c r="A134" s="9" t="s">
        <v>1537</v>
      </c>
      <c r="B134" s="9" t="s">
        <v>1532</v>
      </c>
      <c r="C134" s="10" t="s">
        <v>1600</v>
      </c>
      <c r="R134" s="5" t="s">
        <v>948</v>
      </c>
      <c r="S134" s="6" t="e">
        <v>#REF!</v>
      </c>
      <c r="T134" s="9" t="s">
        <v>1537</v>
      </c>
      <c r="U134" s="9" t="s">
        <v>1532</v>
      </c>
      <c r="V134" s="10">
        <v>0.25</v>
      </c>
      <c r="W134" s="7" t="s">
        <v>635</v>
      </c>
      <c r="X134" s="270"/>
      <c r="Y134" s="16" t="s">
        <v>1649</v>
      </c>
      <c r="Z134" s="8" t="s">
        <v>1650</v>
      </c>
    </row>
    <row r="135" spans="1:26" x14ac:dyDescent="0.25">
      <c r="A135" s="9" t="s">
        <v>1537</v>
      </c>
      <c r="B135" s="9" t="s">
        <v>1532</v>
      </c>
      <c r="C135" s="10" t="s">
        <v>1600</v>
      </c>
      <c r="R135" s="5" t="s">
        <v>950</v>
      </c>
      <c r="S135" s="6" t="e">
        <v>#REF!</v>
      </c>
      <c r="T135" s="9" t="s">
        <v>1537</v>
      </c>
      <c r="U135" s="9" t="s">
        <v>1532</v>
      </c>
      <c r="V135" s="38">
        <v>0.25</v>
      </c>
      <c r="W135" s="7" t="s">
        <v>638</v>
      </c>
      <c r="X135" s="56"/>
      <c r="Y135" s="16" t="s">
        <v>1642</v>
      </c>
      <c r="Z135" s="8" t="s">
        <v>1643</v>
      </c>
    </row>
    <row r="136" spans="1:26" x14ac:dyDescent="0.25">
      <c r="A136" s="9" t="s">
        <v>1537</v>
      </c>
      <c r="B136" s="9" t="s">
        <v>1532</v>
      </c>
      <c r="C136" s="10" t="s">
        <v>1600</v>
      </c>
      <c r="R136" s="5" t="s">
        <v>412</v>
      </c>
      <c r="S136" s="6" t="e">
        <v>#REF!</v>
      </c>
      <c r="T136" s="9" t="s">
        <v>1537</v>
      </c>
      <c r="U136" s="9" t="s">
        <v>1532</v>
      </c>
      <c r="V136" s="10">
        <v>0.25</v>
      </c>
      <c r="W136" s="7" t="s">
        <v>413</v>
      </c>
      <c r="X136" s="275"/>
      <c r="Y136" s="16" t="s">
        <v>1681</v>
      </c>
      <c r="Z136" s="8" t="s">
        <v>1682</v>
      </c>
    </row>
    <row r="137" spans="1:26" x14ac:dyDescent="0.25">
      <c r="A137" s="9" t="s">
        <v>1537</v>
      </c>
      <c r="B137" s="9" t="s">
        <v>1532</v>
      </c>
      <c r="C137" s="10" t="s">
        <v>1600</v>
      </c>
      <c r="R137" s="5" t="s">
        <v>1198</v>
      </c>
      <c r="S137" s="6" t="e">
        <v>#REF!</v>
      </c>
      <c r="T137" s="9" t="s">
        <v>1537</v>
      </c>
      <c r="U137" s="9" t="s">
        <v>1532</v>
      </c>
      <c r="V137" s="10">
        <v>0.25</v>
      </c>
      <c r="W137" s="7" t="s">
        <v>1200</v>
      </c>
      <c r="X137" s="268"/>
      <c r="Y137" s="16" t="s">
        <v>1623</v>
      </c>
      <c r="Z137" s="8" t="s">
        <v>1624</v>
      </c>
    </row>
    <row r="138" spans="1:26" x14ac:dyDescent="0.25">
      <c r="A138" s="9" t="s">
        <v>1537</v>
      </c>
      <c r="B138" s="9" t="s">
        <v>1532</v>
      </c>
      <c r="C138" s="10" t="s">
        <v>1600</v>
      </c>
      <c r="R138" s="5" t="s">
        <v>656</v>
      </c>
      <c r="S138" s="6" t="e">
        <v>#REF!</v>
      </c>
      <c r="T138" s="9" t="s">
        <v>1537</v>
      </c>
      <c r="U138" s="9" t="s">
        <v>1532</v>
      </c>
      <c r="V138" s="10">
        <v>0.25</v>
      </c>
      <c r="W138" s="7" t="s">
        <v>657</v>
      </c>
      <c r="X138" s="274"/>
      <c r="Y138" s="16" t="s">
        <v>1676</v>
      </c>
      <c r="Z138" s="8" t="s">
        <v>1677</v>
      </c>
    </row>
    <row r="139" spans="1:26" x14ac:dyDescent="0.25">
      <c r="A139" s="9" t="s">
        <v>1537</v>
      </c>
      <c r="B139" s="9" t="s">
        <v>1532</v>
      </c>
      <c r="C139" s="10" t="s">
        <v>1600</v>
      </c>
      <c r="R139" s="5" t="s">
        <v>854</v>
      </c>
      <c r="S139" s="6" t="e">
        <v>#REF!</v>
      </c>
      <c r="T139" s="9" t="s">
        <v>1537</v>
      </c>
      <c r="U139" s="9" t="s">
        <v>1532</v>
      </c>
      <c r="V139" s="10">
        <v>0.25</v>
      </c>
      <c r="W139" s="7" t="s">
        <v>856</v>
      </c>
      <c r="X139" s="82"/>
      <c r="Y139" s="16" t="s">
        <v>1571</v>
      </c>
      <c r="Z139" s="8" t="s">
        <v>1572</v>
      </c>
    </row>
    <row r="140" spans="1:26" x14ac:dyDescent="0.25">
      <c r="A140" s="9" t="s">
        <v>1537</v>
      </c>
      <c r="B140" s="9" t="s">
        <v>1532</v>
      </c>
      <c r="C140" s="10" t="s">
        <v>1600</v>
      </c>
      <c r="R140" s="5" t="s">
        <v>178</v>
      </c>
      <c r="S140" s="6" t="e">
        <v>#REF!</v>
      </c>
      <c r="T140" s="9" t="s">
        <v>1537</v>
      </c>
      <c r="U140" s="9" t="s">
        <v>1532</v>
      </c>
      <c r="V140" s="10">
        <v>0.25</v>
      </c>
      <c r="W140" s="7" t="s">
        <v>180</v>
      </c>
      <c r="X140" s="25"/>
      <c r="Y140" s="16" t="s">
        <v>1561</v>
      </c>
      <c r="Z140" s="8" t="s">
        <v>1562</v>
      </c>
    </row>
    <row r="141" spans="1:26" x14ac:dyDescent="0.25">
      <c r="A141" s="9" t="s">
        <v>1537</v>
      </c>
      <c r="B141" s="9" t="s">
        <v>1532</v>
      </c>
      <c r="C141" s="10" t="s">
        <v>1600</v>
      </c>
      <c r="R141" s="26" t="s">
        <v>572</v>
      </c>
      <c r="S141" s="6" t="e">
        <v>#REF!</v>
      </c>
      <c r="T141" s="9" t="s">
        <v>1537</v>
      </c>
      <c r="U141" s="9" t="s">
        <v>1532</v>
      </c>
      <c r="V141" s="10">
        <v>0.25</v>
      </c>
      <c r="W141" s="7" t="s">
        <v>573</v>
      </c>
      <c r="X141" s="45"/>
      <c r="Y141" s="16" t="s">
        <v>1608</v>
      </c>
      <c r="Z141" s="8" t="s">
        <v>1609</v>
      </c>
    </row>
    <row r="142" spans="1:26" x14ac:dyDescent="0.25">
      <c r="A142" s="9" t="s">
        <v>1537</v>
      </c>
      <c r="B142" s="9" t="s">
        <v>1532</v>
      </c>
      <c r="C142" s="10" t="s">
        <v>1600</v>
      </c>
      <c r="R142" s="5" t="s">
        <v>474</v>
      </c>
      <c r="S142" s="6" t="e">
        <v>#REF!</v>
      </c>
      <c r="T142" s="9" t="s">
        <v>1537</v>
      </c>
      <c r="U142" s="9" t="s">
        <v>1532</v>
      </c>
      <c r="V142" s="10">
        <v>0.25</v>
      </c>
      <c r="W142" s="7" t="s">
        <v>476</v>
      </c>
      <c r="X142" s="270"/>
      <c r="Y142" s="16" t="s">
        <v>1649</v>
      </c>
      <c r="Z142" s="8" t="s">
        <v>1650</v>
      </c>
    </row>
    <row r="143" spans="1:26" x14ac:dyDescent="0.25">
      <c r="A143" s="9" t="s">
        <v>1537</v>
      </c>
      <c r="B143" s="9" t="s">
        <v>1532</v>
      </c>
      <c r="C143" s="10" t="s">
        <v>1600</v>
      </c>
      <c r="R143" s="5" t="s">
        <v>353</v>
      </c>
      <c r="S143" s="6" t="e">
        <v>#REF!</v>
      </c>
      <c r="T143" s="9" t="s">
        <v>1537</v>
      </c>
      <c r="U143" s="9" t="s">
        <v>1532</v>
      </c>
      <c r="V143" s="10">
        <v>0.25</v>
      </c>
      <c r="W143" s="7" t="s">
        <v>267</v>
      </c>
      <c r="X143" s="85"/>
      <c r="Y143" s="16" t="s">
        <v>1649</v>
      </c>
      <c r="Z143" s="8" t="s">
        <v>1650</v>
      </c>
    </row>
    <row r="144" spans="1:26" x14ac:dyDescent="0.25">
      <c r="A144" s="9" t="s">
        <v>1537</v>
      </c>
      <c r="B144" s="9" t="s">
        <v>1532</v>
      </c>
      <c r="C144" s="10" t="s">
        <v>1600</v>
      </c>
      <c r="R144" s="5" t="s">
        <v>569</v>
      </c>
      <c r="S144" s="6" t="e">
        <v>#REF!</v>
      </c>
      <c r="T144" s="9" t="s">
        <v>1537</v>
      </c>
      <c r="U144" s="9" t="s">
        <v>1532</v>
      </c>
      <c r="V144" s="10">
        <v>0.25</v>
      </c>
      <c r="W144" s="7" t="s">
        <v>570</v>
      </c>
      <c r="X144" s="280"/>
      <c r="Y144" s="16" t="s">
        <v>1712</v>
      </c>
      <c r="Z144" s="8" t="s">
        <v>1713</v>
      </c>
    </row>
    <row r="145" spans="1:26" x14ac:dyDescent="0.25">
      <c r="A145" s="9" t="s">
        <v>1531</v>
      </c>
      <c r="B145" s="9" t="s">
        <v>1532</v>
      </c>
      <c r="C145" s="10" t="s">
        <v>1602</v>
      </c>
      <c r="R145" s="5" t="s">
        <v>156</v>
      </c>
      <c r="S145" s="6" t="e">
        <v>#REF!</v>
      </c>
      <c r="T145" s="9" t="s">
        <v>1537</v>
      </c>
      <c r="U145" s="9" t="s">
        <v>1532</v>
      </c>
      <c r="V145" s="10">
        <v>0.25</v>
      </c>
      <c r="W145" s="7" t="s">
        <v>158</v>
      </c>
      <c r="X145" s="57"/>
      <c r="Y145" s="16" t="s">
        <v>1644</v>
      </c>
      <c r="Z145" s="8" t="s">
        <v>1645</v>
      </c>
    </row>
    <row r="146" spans="1:26" x14ac:dyDescent="0.25">
      <c r="A146" s="9" t="s">
        <v>1537</v>
      </c>
      <c r="B146" s="9" t="s">
        <v>1532</v>
      </c>
      <c r="C146" s="10" t="s">
        <v>1600</v>
      </c>
      <c r="R146" s="26" t="s">
        <v>1185</v>
      </c>
      <c r="S146" s="6" t="e">
        <v>#REF!</v>
      </c>
      <c r="T146" s="9" t="s">
        <v>1537</v>
      </c>
      <c r="U146" s="9" t="s">
        <v>1532</v>
      </c>
      <c r="V146" s="10">
        <v>0.25</v>
      </c>
      <c r="W146" s="7" t="s">
        <v>1187</v>
      </c>
      <c r="X146" s="56"/>
      <c r="Y146" s="16" t="s">
        <v>1642</v>
      </c>
      <c r="Z146" s="8" t="s">
        <v>1643</v>
      </c>
    </row>
    <row r="147" spans="1:26" x14ac:dyDescent="0.25">
      <c r="A147" s="9" t="s">
        <v>1531</v>
      </c>
      <c r="B147" s="9" t="s">
        <v>1532</v>
      </c>
      <c r="C147" s="10" t="s">
        <v>1533</v>
      </c>
      <c r="R147" s="5" t="s">
        <v>575</v>
      </c>
      <c r="S147" s="6" t="e">
        <v>#REF!</v>
      </c>
      <c r="T147" s="9" t="s">
        <v>1537</v>
      </c>
      <c r="U147" s="9" t="s">
        <v>1532</v>
      </c>
      <c r="V147" s="10">
        <v>0.25</v>
      </c>
      <c r="W147" s="7" t="s">
        <v>576</v>
      </c>
      <c r="X147" s="279"/>
      <c r="Y147" s="16" t="s">
        <v>1695</v>
      </c>
      <c r="Z147" s="8" t="s">
        <v>1696</v>
      </c>
    </row>
    <row r="148" spans="1:26" x14ac:dyDescent="0.25">
      <c r="A148" s="9" t="s">
        <v>1537</v>
      </c>
      <c r="B148" s="9" t="s">
        <v>1532</v>
      </c>
      <c r="C148" s="10" t="s">
        <v>1538</v>
      </c>
      <c r="R148" s="5" t="s">
        <v>1188</v>
      </c>
      <c r="S148" s="6" t="e">
        <v>#REF!</v>
      </c>
      <c r="T148" s="9" t="s">
        <v>1537</v>
      </c>
      <c r="U148" s="9" t="s">
        <v>1532</v>
      </c>
      <c r="V148" s="10">
        <v>0.25</v>
      </c>
      <c r="W148" s="7" t="s">
        <v>1190</v>
      </c>
      <c r="X148" s="270"/>
      <c r="Y148" s="16" t="s">
        <v>1649</v>
      </c>
      <c r="Z148" s="8" t="s">
        <v>1650</v>
      </c>
    </row>
    <row r="149" spans="1:26" x14ac:dyDescent="0.25">
      <c r="A149" s="9" t="s">
        <v>1531</v>
      </c>
      <c r="B149" s="9" t="s">
        <v>1532</v>
      </c>
      <c r="C149" s="10" t="s">
        <v>1538</v>
      </c>
      <c r="R149" s="5" t="s">
        <v>1193</v>
      </c>
      <c r="S149" s="6" t="e">
        <v>#REF!</v>
      </c>
      <c r="T149" s="9" t="s">
        <v>1537</v>
      </c>
      <c r="U149" s="9" t="s">
        <v>1532</v>
      </c>
      <c r="V149" s="10">
        <v>0.25</v>
      </c>
      <c r="W149" s="7" t="s">
        <v>1195</v>
      </c>
      <c r="X149" s="273"/>
      <c r="Y149" s="16" t="s">
        <v>1666</v>
      </c>
      <c r="Z149" s="8" t="s">
        <v>1667</v>
      </c>
    </row>
    <row r="150" spans="1:26" x14ac:dyDescent="0.25">
      <c r="A150" s="9" t="s">
        <v>1537</v>
      </c>
      <c r="B150" s="9" t="s">
        <v>1532</v>
      </c>
      <c r="C150" s="10" t="s">
        <v>1538</v>
      </c>
      <c r="R150" s="5" t="s">
        <v>935</v>
      </c>
      <c r="S150" s="6" t="e">
        <v>#REF!</v>
      </c>
      <c r="T150" s="9" t="s">
        <v>1537</v>
      </c>
      <c r="U150" s="9" t="s">
        <v>1532</v>
      </c>
      <c r="V150" s="10">
        <v>0.25</v>
      </c>
      <c r="W150" s="7" t="s">
        <v>937</v>
      </c>
      <c r="X150" s="39"/>
      <c r="Y150" s="16" t="s">
        <v>1540</v>
      </c>
      <c r="Z150" s="8" t="s">
        <v>1541</v>
      </c>
    </row>
    <row r="151" spans="1:26" x14ac:dyDescent="0.25">
      <c r="A151" s="9" t="s">
        <v>1537</v>
      </c>
      <c r="B151" s="9" t="s">
        <v>1532</v>
      </c>
      <c r="C151" s="10" t="s">
        <v>1600</v>
      </c>
      <c r="R151" s="5" t="s">
        <v>344</v>
      </c>
      <c r="S151" s="6" t="e">
        <v>#REF!</v>
      </c>
      <c r="T151" s="9" t="s">
        <v>1537</v>
      </c>
      <c r="U151" s="9" t="s">
        <v>1532</v>
      </c>
      <c r="V151" s="10">
        <v>0.25</v>
      </c>
      <c r="W151" s="7" t="s">
        <v>345</v>
      </c>
      <c r="X151" s="86"/>
      <c r="Y151" s="16" t="s">
        <v>1716</v>
      </c>
      <c r="Z151" s="8" t="s">
        <v>1717</v>
      </c>
    </row>
    <row r="152" spans="1:26" x14ac:dyDescent="0.25">
      <c r="A152" s="9" t="s">
        <v>1531</v>
      </c>
      <c r="B152" s="9" t="s">
        <v>1532</v>
      </c>
      <c r="C152" s="10" t="s">
        <v>1533</v>
      </c>
      <c r="R152" s="5" t="s">
        <v>162</v>
      </c>
      <c r="S152" s="6" t="e">
        <v>#REF!</v>
      </c>
      <c r="T152" s="9" t="s">
        <v>1537</v>
      </c>
      <c r="U152" s="9" t="s">
        <v>1532</v>
      </c>
      <c r="V152" s="10">
        <v>0.25</v>
      </c>
      <c r="W152" s="7" t="s">
        <v>164</v>
      </c>
      <c r="X152" s="31"/>
      <c r="Y152" s="16" t="s">
        <v>1583</v>
      </c>
      <c r="Z152" s="8" t="s">
        <v>1584</v>
      </c>
    </row>
    <row r="153" spans="1:26" x14ac:dyDescent="0.25">
      <c r="A153" s="9" t="s">
        <v>1537</v>
      </c>
      <c r="B153" s="9" t="s">
        <v>1532</v>
      </c>
      <c r="C153" s="10" t="s">
        <v>1538</v>
      </c>
      <c r="R153" s="5" t="s">
        <v>76</v>
      </c>
      <c r="S153" s="6" t="e">
        <v>#REF!</v>
      </c>
      <c r="T153" s="9" t="s">
        <v>1537</v>
      </c>
      <c r="U153" s="9" t="s">
        <v>1532</v>
      </c>
      <c r="V153" s="10">
        <v>0.25</v>
      </c>
      <c r="W153" s="7" t="s">
        <v>80</v>
      </c>
      <c r="X153" s="49"/>
      <c r="Y153" s="16" t="s">
        <v>1629</v>
      </c>
      <c r="Z153" s="8" t="s">
        <v>1630</v>
      </c>
    </row>
    <row r="154" spans="1:26" x14ac:dyDescent="0.25">
      <c r="A154" s="9" t="s">
        <v>1537</v>
      </c>
      <c r="B154" s="9" t="s">
        <v>1532</v>
      </c>
      <c r="C154" s="10" t="s">
        <v>1538</v>
      </c>
      <c r="R154" s="5" t="s">
        <v>186</v>
      </c>
      <c r="S154" s="6" t="e">
        <v>#REF!</v>
      </c>
      <c r="T154" s="9" t="s">
        <v>1537</v>
      </c>
      <c r="U154" s="9" t="s">
        <v>1532</v>
      </c>
      <c r="V154" s="10">
        <v>0.25</v>
      </c>
      <c r="W154" s="7" t="s">
        <v>188</v>
      </c>
      <c r="X154" s="249"/>
      <c r="Y154" s="16" t="s">
        <v>1542</v>
      </c>
      <c r="Z154" s="8" t="s">
        <v>1543</v>
      </c>
    </row>
    <row r="155" spans="1:26" x14ac:dyDescent="0.25">
      <c r="A155" s="9" t="s">
        <v>1537</v>
      </c>
      <c r="B155" s="9" t="s">
        <v>1532</v>
      </c>
      <c r="C155" s="10" t="s">
        <v>1538</v>
      </c>
      <c r="R155" s="5" t="s">
        <v>150</v>
      </c>
      <c r="S155" s="6" t="e">
        <v>#REF!</v>
      </c>
      <c r="T155" s="9" t="s">
        <v>1537</v>
      </c>
      <c r="U155" s="9" t="s">
        <v>1532</v>
      </c>
      <c r="V155" s="10">
        <v>0.25</v>
      </c>
      <c r="W155" s="7" t="s">
        <v>151</v>
      </c>
      <c r="X155" s="89"/>
      <c r="Y155" s="16" t="s">
        <v>1721</v>
      </c>
      <c r="Z155" s="8" t="s">
        <v>1722</v>
      </c>
    </row>
    <row r="156" spans="1:26" x14ac:dyDescent="0.25">
      <c r="A156" s="9" t="s">
        <v>1537</v>
      </c>
      <c r="B156" s="9" t="s">
        <v>1532</v>
      </c>
      <c r="C156" s="10" t="s">
        <v>1538</v>
      </c>
      <c r="R156" s="5" t="s">
        <v>1083</v>
      </c>
      <c r="S156" s="6" t="e">
        <v>#REF!</v>
      </c>
      <c r="T156" s="9" t="s">
        <v>1537</v>
      </c>
      <c r="U156" s="9" t="s">
        <v>1532</v>
      </c>
      <c r="V156" s="10">
        <v>0.25</v>
      </c>
      <c r="W156" s="7" t="s">
        <v>1087</v>
      </c>
      <c r="X156" s="268"/>
      <c r="Y156" s="16" t="s">
        <v>1623</v>
      </c>
      <c r="Z156" s="8" t="s">
        <v>1624</v>
      </c>
    </row>
    <row r="157" spans="1:26" x14ac:dyDescent="0.25">
      <c r="A157" s="9" t="s">
        <v>1537</v>
      </c>
      <c r="B157" s="9" t="s">
        <v>1532</v>
      </c>
      <c r="C157" s="10" t="s">
        <v>1538</v>
      </c>
      <c r="R157" s="5" t="s">
        <v>952</v>
      </c>
      <c r="S157" s="6" t="e">
        <v>#REF!</v>
      </c>
      <c r="T157" s="9" t="s">
        <v>1537</v>
      </c>
      <c r="U157" s="9" t="s">
        <v>1532</v>
      </c>
      <c r="V157" s="10">
        <v>0.25</v>
      </c>
      <c r="W157" s="7" t="s">
        <v>648</v>
      </c>
      <c r="X157" s="31"/>
      <c r="Y157" s="16" t="s">
        <v>1583</v>
      </c>
      <c r="Z157" s="8" t="s">
        <v>1584</v>
      </c>
    </row>
    <row r="158" spans="1:26" x14ac:dyDescent="0.25">
      <c r="A158" s="9" t="s">
        <v>1537</v>
      </c>
      <c r="B158" s="9" t="s">
        <v>1532</v>
      </c>
      <c r="C158" s="10" t="s">
        <v>1538</v>
      </c>
      <c r="R158" s="5" t="s">
        <v>954</v>
      </c>
      <c r="S158" s="6" t="e">
        <v>#REF!</v>
      </c>
      <c r="T158" s="9" t="s">
        <v>1537</v>
      </c>
      <c r="U158" s="9" t="s">
        <v>1532</v>
      </c>
      <c r="V158" s="10">
        <v>0.25</v>
      </c>
      <c r="W158" s="7" t="s">
        <v>645</v>
      </c>
      <c r="X158" s="90"/>
      <c r="Y158" s="16" t="s">
        <v>1637</v>
      </c>
      <c r="Z158" s="8" t="s">
        <v>1638</v>
      </c>
    </row>
    <row r="159" spans="1:26" x14ac:dyDescent="0.25">
      <c r="A159" s="9" t="s">
        <v>1531</v>
      </c>
      <c r="B159" s="9" t="s">
        <v>1532</v>
      </c>
      <c r="C159" s="10" t="s">
        <v>1538</v>
      </c>
      <c r="R159" s="5" t="s">
        <v>172</v>
      </c>
      <c r="S159" s="6" t="e">
        <v>#REF!</v>
      </c>
      <c r="T159" s="9" t="s">
        <v>1537</v>
      </c>
      <c r="U159" s="9" t="s">
        <v>1532</v>
      </c>
      <c r="V159" s="10">
        <v>0.25</v>
      </c>
      <c r="W159" s="7" t="s">
        <v>174</v>
      </c>
      <c r="X159" s="49"/>
      <c r="Y159" s="16" t="s">
        <v>1629</v>
      </c>
      <c r="Z159" s="8" t="s">
        <v>1630</v>
      </c>
    </row>
    <row r="160" spans="1:26" x14ac:dyDescent="0.25">
      <c r="A160" s="37" t="s">
        <v>1537</v>
      </c>
      <c r="B160" s="37" t="s">
        <v>1532</v>
      </c>
      <c r="C160" s="10" t="s">
        <v>1538</v>
      </c>
      <c r="R160" s="5" t="s">
        <v>857</v>
      </c>
      <c r="S160" s="6" t="e">
        <v>#REF!</v>
      </c>
      <c r="T160" s="9" t="s">
        <v>1537</v>
      </c>
      <c r="U160" s="9" t="s">
        <v>1532</v>
      </c>
      <c r="V160" s="10">
        <v>0.25</v>
      </c>
      <c r="W160" s="7" t="s">
        <v>859</v>
      </c>
      <c r="X160" s="265"/>
      <c r="Y160" s="16" t="s">
        <v>1619</v>
      </c>
      <c r="Z160" s="8" t="s">
        <v>1620</v>
      </c>
    </row>
    <row r="161" spans="1:26" x14ac:dyDescent="0.25">
      <c r="A161" s="9" t="s">
        <v>1537</v>
      </c>
      <c r="B161" s="9" t="s">
        <v>1532</v>
      </c>
      <c r="C161" s="38" t="s">
        <v>1538</v>
      </c>
      <c r="R161" s="5" t="s">
        <v>958</v>
      </c>
      <c r="S161" s="6" t="e">
        <v>#REF!</v>
      </c>
      <c r="T161" s="9" t="s">
        <v>1537</v>
      </c>
      <c r="U161" s="9" t="s">
        <v>1532</v>
      </c>
      <c r="V161" s="10">
        <v>0.25</v>
      </c>
      <c r="W161" s="7" t="s">
        <v>959</v>
      </c>
      <c r="X161" s="249"/>
      <c r="Y161" s="16" t="s">
        <v>1542</v>
      </c>
      <c r="Z161" s="8" t="s">
        <v>1543</v>
      </c>
    </row>
    <row r="162" spans="1:26" x14ac:dyDescent="0.25">
      <c r="A162" s="9" t="s">
        <v>1531</v>
      </c>
      <c r="B162" s="9" t="s">
        <v>1532</v>
      </c>
      <c r="C162" s="10" t="s">
        <v>1538</v>
      </c>
      <c r="R162" s="5" t="s">
        <v>254</v>
      </c>
      <c r="S162" s="6" t="e">
        <v>#REF!</v>
      </c>
      <c r="T162" s="9" t="s">
        <v>1537</v>
      </c>
      <c r="U162" s="9" t="s">
        <v>1532</v>
      </c>
      <c r="V162" s="10">
        <v>0.25</v>
      </c>
      <c r="W162" s="7" t="s">
        <v>255</v>
      </c>
      <c r="X162" s="94"/>
      <c r="Y162" s="16" t="s">
        <v>1575</v>
      </c>
      <c r="Z162" s="8" t="s">
        <v>1576</v>
      </c>
    </row>
    <row r="163" spans="1:26" x14ac:dyDescent="0.25">
      <c r="A163" s="9" t="s">
        <v>1537</v>
      </c>
      <c r="B163" s="9" t="s">
        <v>1532</v>
      </c>
      <c r="C163" s="10" t="s">
        <v>1538</v>
      </c>
      <c r="R163" s="5" t="s">
        <v>1202</v>
      </c>
      <c r="S163" s="6" t="e">
        <v>#REF!</v>
      </c>
      <c r="T163" s="9" t="s">
        <v>1537</v>
      </c>
      <c r="U163" s="9" t="s">
        <v>1532</v>
      </c>
      <c r="V163" s="10">
        <v>0.25</v>
      </c>
      <c r="W163" s="7" t="s">
        <v>1203</v>
      </c>
      <c r="X163" s="251"/>
      <c r="Y163" s="16" t="s">
        <v>1547</v>
      </c>
      <c r="Z163" s="8" t="s">
        <v>1548</v>
      </c>
    </row>
    <row r="164" spans="1:26" x14ac:dyDescent="0.25">
      <c r="A164" s="9" t="s">
        <v>1537</v>
      </c>
      <c r="B164" s="9" t="s">
        <v>1532</v>
      </c>
      <c r="C164" s="10" t="s">
        <v>1538</v>
      </c>
      <c r="R164" s="5" t="s">
        <v>1210</v>
      </c>
      <c r="S164" s="6" t="e">
        <v>#REF!</v>
      </c>
      <c r="T164" s="9" t="s">
        <v>1537</v>
      </c>
      <c r="U164" s="9" t="s">
        <v>1532</v>
      </c>
      <c r="V164" s="10">
        <v>0.25</v>
      </c>
      <c r="W164" s="7" t="s">
        <v>1211</v>
      </c>
      <c r="X164" s="58"/>
      <c r="Y164" s="16" t="s">
        <v>1646</v>
      </c>
      <c r="Z164" s="8" t="s">
        <v>1647</v>
      </c>
    </row>
    <row r="165" spans="1:26" x14ac:dyDescent="0.25">
      <c r="A165" s="9" t="s">
        <v>1537</v>
      </c>
      <c r="B165" s="9" t="s">
        <v>1532</v>
      </c>
      <c r="C165" s="10" t="s">
        <v>1567</v>
      </c>
      <c r="R165" s="5" t="s">
        <v>933</v>
      </c>
      <c r="S165" s="6" t="e">
        <v>#REF!</v>
      </c>
      <c r="T165" s="9" t="s">
        <v>1537</v>
      </c>
      <c r="U165" s="9" t="s">
        <v>1532</v>
      </c>
      <c r="V165" s="10">
        <v>0.25</v>
      </c>
      <c r="W165" s="7" t="s">
        <v>1204</v>
      </c>
      <c r="X165" s="268"/>
      <c r="Y165" s="16" t="s">
        <v>1623</v>
      </c>
      <c r="Z165" s="8" t="s">
        <v>1624</v>
      </c>
    </row>
    <row r="166" spans="1:26" x14ac:dyDescent="0.25">
      <c r="A166" s="9" t="s">
        <v>1537</v>
      </c>
      <c r="B166" s="9" t="s">
        <v>1532</v>
      </c>
      <c r="C166" s="10" t="s">
        <v>1538</v>
      </c>
      <c r="R166" s="5" t="s">
        <v>1418</v>
      </c>
      <c r="S166" s="6" t="e">
        <v>#REF!</v>
      </c>
      <c r="T166" s="9" t="s">
        <v>1531</v>
      </c>
      <c r="U166" s="9" t="s">
        <v>1532</v>
      </c>
      <c r="V166" s="10">
        <v>0.25</v>
      </c>
      <c r="W166" s="7" t="s">
        <v>1421</v>
      </c>
      <c r="X166" s="252"/>
      <c r="Y166" s="16" t="s">
        <v>1549</v>
      </c>
      <c r="Z166" s="8" t="s">
        <v>1550</v>
      </c>
    </row>
    <row r="167" spans="1:26" x14ac:dyDescent="0.25">
      <c r="A167" s="9" t="s">
        <v>1537</v>
      </c>
      <c r="B167" s="9" t="s">
        <v>1532</v>
      </c>
      <c r="C167" s="10" t="s">
        <v>1538</v>
      </c>
      <c r="R167" s="5" t="s">
        <v>1389</v>
      </c>
      <c r="S167" s="6" t="e">
        <v>#REF!</v>
      </c>
      <c r="T167" s="9" t="s">
        <v>1531</v>
      </c>
      <c r="U167" s="9" t="s">
        <v>1532</v>
      </c>
      <c r="V167" s="10">
        <v>0.25</v>
      </c>
      <c r="W167" s="7" t="s">
        <v>1390</v>
      </c>
      <c r="X167" s="252"/>
      <c r="Y167" s="16" t="s">
        <v>1549</v>
      </c>
      <c r="Z167" s="8" t="s">
        <v>1550</v>
      </c>
    </row>
    <row r="168" spans="1:26" x14ac:dyDescent="0.25">
      <c r="A168" s="9" t="s">
        <v>1537</v>
      </c>
      <c r="B168" s="9" t="s">
        <v>1532</v>
      </c>
      <c r="C168" s="10" t="s">
        <v>1538</v>
      </c>
      <c r="R168" s="5" t="s">
        <v>775</v>
      </c>
      <c r="S168" s="6" t="e">
        <v>#REF!</v>
      </c>
      <c r="T168" s="9" t="s">
        <v>1531</v>
      </c>
      <c r="U168" s="9" t="s">
        <v>1532</v>
      </c>
      <c r="V168" s="10">
        <v>0.1</v>
      </c>
      <c r="W168" s="7" t="s">
        <v>776</v>
      </c>
      <c r="X168" s="39"/>
      <c r="Y168" s="16" t="s">
        <v>1540</v>
      </c>
      <c r="Z168" s="8" t="s">
        <v>1541</v>
      </c>
    </row>
    <row r="169" spans="1:26" x14ac:dyDescent="0.25">
      <c r="A169" s="9" t="s">
        <v>1537</v>
      </c>
      <c r="B169" s="9" t="s">
        <v>1532</v>
      </c>
      <c r="C169" s="10" t="s">
        <v>1538</v>
      </c>
      <c r="R169" s="5" t="s">
        <v>1155</v>
      </c>
      <c r="S169" s="6" t="e">
        <v>#REF!</v>
      </c>
      <c r="T169" s="9" t="s">
        <v>1537</v>
      </c>
      <c r="U169" s="9" t="s">
        <v>1532</v>
      </c>
      <c r="V169" s="10">
        <v>0.1</v>
      </c>
      <c r="W169" s="7" t="s">
        <v>546</v>
      </c>
      <c r="X169" s="266"/>
      <c r="Y169" s="16" t="s">
        <v>1573</v>
      </c>
      <c r="Z169" s="8" t="s">
        <v>1574</v>
      </c>
    </row>
    <row r="170" spans="1:26" x14ac:dyDescent="0.25">
      <c r="A170" s="9" t="s">
        <v>1537</v>
      </c>
      <c r="B170" s="9" t="s">
        <v>1532</v>
      </c>
      <c r="C170" s="10" t="s">
        <v>1567</v>
      </c>
      <c r="R170" s="5" t="s">
        <v>1154</v>
      </c>
      <c r="S170" s="6" t="e">
        <v>#REF!</v>
      </c>
      <c r="T170" s="9" t="s">
        <v>1537</v>
      </c>
      <c r="U170" s="9" t="s">
        <v>1532</v>
      </c>
      <c r="V170" s="10">
        <v>0.1</v>
      </c>
      <c r="W170" s="7" t="s">
        <v>549</v>
      </c>
      <c r="X170" s="267"/>
      <c r="Y170" s="16" t="s">
        <v>1621</v>
      </c>
      <c r="Z170" s="8" t="s">
        <v>1622</v>
      </c>
    </row>
    <row r="171" spans="1:26" x14ac:dyDescent="0.25">
      <c r="A171" s="9" t="s">
        <v>1531</v>
      </c>
      <c r="B171" s="9" t="s">
        <v>1532</v>
      </c>
      <c r="C171" s="10" t="s">
        <v>1538</v>
      </c>
      <c r="R171" s="5" t="s">
        <v>125</v>
      </c>
      <c r="S171" s="6" t="e">
        <v>#REF!</v>
      </c>
      <c r="T171" s="9" t="s">
        <v>1537</v>
      </c>
      <c r="U171" s="9" t="s">
        <v>1532</v>
      </c>
      <c r="V171" s="10">
        <v>0.1</v>
      </c>
      <c r="W171" s="7" t="s">
        <v>109</v>
      </c>
      <c r="X171" s="257"/>
      <c r="Y171" s="16" t="s">
        <v>1565</v>
      </c>
      <c r="Z171" s="8" t="s">
        <v>1566</v>
      </c>
    </row>
    <row r="172" spans="1:26" x14ac:dyDescent="0.25">
      <c r="A172" s="9" t="s">
        <v>1531</v>
      </c>
      <c r="B172" s="9" t="s">
        <v>1532</v>
      </c>
      <c r="C172" s="10" t="s">
        <v>1533</v>
      </c>
      <c r="R172" s="5" t="s">
        <v>128</v>
      </c>
      <c r="S172" s="6" t="e">
        <v>#REF!</v>
      </c>
      <c r="T172" s="9" t="s">
        <v>1537</v>
      </c>
      <c r="U172" s="9" t="s">
        <v>1532</v>
      </c>
      <c r="V172" s="10">
        <v>0.1</v>
      </c>
      <c r="W172" s="7" t="s">
        <v>109</v>
      </c>
      <c r="X172" s="257"/>
      <c r="Y172" s="16" t="s">
        <v>1565</v>
      </c>
      <c r="Z172" s="8" t="s">
        <v>1566</v>
      </c>
    </row>
    <row r="173" spans="1:26" x14ac:dyDescent="0.25">
      <c r="A173" s="9" t="s">
        <v>1537</v>
      </c>
      <c r="B173" s="9" t="s">
        <v>1532</v>
      </c>
      <c r="C173" s="10" t="s">
        <v>1602</v>
      </c>
      <c r="R173" s="5" t="s">
        <v>137</v>
      </c>
      <c r="S173" s="6" t="e">
        <v>#REF!</v>
      </c>
      <c r="T173" s="9" t="s">
        <v>1537</v>
      </c>
      <c r="U173" s="9" t="s">
        <v>1532</v>
      </c>
      <c r="V173" s="10">
        <v>0.1</v>
      </c>
      <c r="W173" s="7" t="s">
        <v>109</v>
      </c>
      <c r="X173" s="257"/>
      <c r="Y173" s="16" t="s">
        <v>1565</v>
      </c>
      <c r="Z173" s="8" t="s">
        <v>1566</v>
      </c>
    </row>
    <row r="174" spans="1:26" x14ac:dyDescent="0.25">
      <c r="A174" s="9" t="s">
        <v>1531</v>
      </c>
      <c r="B174" s="9" t="s">
        <v>1532</v>
      </c>
      <c r="C174" s="10" t="s">
        <v>1602</v>
      </c>
      <c r="R174" s="5" t="s">
        <v>140</v>
      </c>
      <c r="S174" s="6" t="e">
        <v>#REF!</v>
      </c>
      <c r="T174" s="9" t="s">
        <v>1537</v>
      </c>
      <c r="U174" s="9" t="s">
        <v>1532</v>
      </c>
      <c r="V174" s="10">
        <v>0.1</v>
      </c>
      <c r="W174" s="7" t="s">
        <v>109</v>
      </c>
      <c r="X174" s="257"/>
      <c r="Y174" s="16" t="s">
        <v>1565</v>
      </c>
      <c r="Z174" s="8" t="s">
        <v>1566</v>
      </c>
    </row>
    <row r="175" spans="1:26" x14ac:dyDescent="0.25">
      <c r="A175" s="9" t="s">
        <v>1531</v>
      </c>
      <c r="B175" s="9" t="s">
        <v>1532</v>
      </c>
      <c r="C175" s="10" t="s">
        <v>1602</v>
      </c>
      <c r="R175" s="5" t="s">
        <v>1168</v>
      </c>
      <c r="S175" s="6" t="e">
        <v>#REF!</v>
      </c>
      <c r="T175" s="9" t="s">
        <v>1537</v>
      </c>
      <c r="U175" s="9" t="s">
        <v>1532</v>
      </c>
      <c r="V175" s="10">
        <v>0.1</v>
      </c>
      <c r="W175" s="7" t="s">
        <v>552</v>
      </c>
      <c r="X175" s="41"/>
      <c r="Y175" s="16" t="s">
        <v>1593</v>
      </c>
      <c r="Z175" s="8" t="s">
        <v>1594</v>
      </c>
    </row>
    <row r="176" spans="1:26" x14ac:dyDescent="0.25">
      <c r="A176" s="9" t="s">
        <v>1531</v>
      </c>
      <c r="B176" s="9" t="s">
        <v>1532</v>
      </c>
      <c r="C176" s="10" t="s">
        <v>1602</v>
      </c>
      <c r="R176" s="5" t="s">
        <v>1170</v>
      </c>
      <c r="S176" s="6" t="e">
        <v>#REF!</v>
      </c>
      <c r="T176" s="9" t="s">
        <v>1537</v>
      </c>
      <c r="U176" s="9" t="s">
        <v>1532</v>
      </c>
      <c r="V176" s="10">
        <v>0.1</v>
      </c>
      <c r="W176" s="7" t="s">
        <v>555</v>
      </c>
      <c r="X176" s="40"/>
      <c r="Y176" s="16" t="s">
        <v>1591</v>
      </c>
      <c r="Z176" s="8" t="s">
        <v>1592</v>
      </c>
    </row>
    <row r="177" spans="1:26" x14ac:dyDescent="0.25">
      <c r="A177" s="9" t="s">
        <v>1537</v>
      </c>
      <c r="B177" s="9" t="s">
        <v>1532</v>
      </c>
      <c r="C177" s="10" t="s">
        <v>1600</v>
      </c>
      <c r="R177" s="5" t="s">
        <v>95</v>
      </c>
      <c r="S177" s="6" t="e">
        <v>#REF!</v>
      </c>
      <c r="T177" s="9" t="s">
        <v>1537</v>
      </c>
      <c r="U177" s="9" t="s">
        <v>1532</v>
      </c>
      <c r="V177" s="10">
        <v>0.1</v>
      </c>
      <c r="W177" s="7" t="s">
        <v>98</v>
      </c>
      <c r="X177" s="40"/>
      <c r="Y177" s="16" t="s">
        <v>1591</v>
      </c>
      <c r="Z177" s="8" t="s">
        <v>1592</v>
      </c>
    </row>
    <row r="178" spans="1:26" x14ac:dyDescent="0.25">
      <c r="A178" s="9" t="s">
        <v>1531</v>
      </c>
      <c r="B178" s="9" t="s">
        <v>1532</v>
      </c>
      <c r="C178" s="10" t="s">
        <v>1602</v>
      </c>
      <c r="R178" s="5" t="s">
        <v>106</v>
      </c>
      <c r="S178" s="6" t="e">
        <v>#REF!</v>
      </c>
      <c r="T178" s="9" t="s">
        <v>1537</v>
      </c>
      <c r="U178" s="9" t="s">
        <v>1532</v>
      </c>
      <c r="V178" s="10">
        <v>0.1</v>
      </c>
      <c r="W178" s="7" t="s">
        <v>109</v>
      </c>
      <c r="X178" s="257"/>
      <c r="Y178" s="16" t="s">
        <v>1565</v>
      </c>
      <c r="Z178" s="8" t="s">
        <v>1566</v>
      </c>
    </row>
    <row r="179" spans="1:26" x14ac:dyDescent="0.25">
      <c r="A179" s="9" t="s">
        <v>1537</v>
      </c>
      <c r="B179" s="9" t="s">
        <v>1532</v>
      </c>
      <c r="C179" s="10" t="s">
        <v>1538</v>
      </c>
      <c r="R179" s="5" t="s">
        <v>110</v>
      </c>
      <c r="S179" s="6" t="e">
        <v>#REF!</v>
      </c>
      <c r="T179" s="9" t="s">
        <v>1537</v>
      </c>
      <c r="U179" s="9" t="s">
        <v>1532</v>
      </c>
      <c r="V179" s="10">
        <v>0.1</v>
      </c>
      <c r="W179" s="7" t="s">
        <v>109</v>
      </c>
      <c r="X179" s="257"/>
      <c r="Y179" s="16" t="s">
        <v>1565</v>
      </c>
      <c r="Z179" s="8" t="s">
        <v>1566</v>
      </c>
    </row>
    <row r="180" spans="1:26" x14ac:dyDescent="0.25">
      <c r="A180" s="9" t="s">
        <v>1537</v>
      </c>
      <c r="B180" s="9" t="s">
        <v>1532</v>
      </c>
      <c r="C180" s="10" t="s">
        <v>1600</v>
      </c>
      <c r="R180" s="5" t="s">
        <v>649</v>
      </c>
      <c r="S180" s="6" t="e">
        <v>#REF!</v>
      </c>
      <c r="T180" s="9" t="s">
        <v>1537</v>
      </c>
      <c r="U180" s="9" t="s">
        <v>1532</v>
      </c>
      <c r="V180" s="10">
        <v>0.1</v>
      </c>
      <c r="W180" s="7" t="s">
        <v>109</v>
      </c>
      <c r="X180" s="257"/>
      <c r="Y180" s="16" t="s">
        <v>1565</v>
      </c>
      <c r="Z180" s="8" t="s">
        <v>1566</v>
      </c>
    </row>
    <row r="181" spans="1:26" x14ac:dyDescent="0.25">
      <c r="A181" s="9" t="s">
        <v>1531</v>
      </c>
      <c r="B181" s="9" t="s">
        <v>1532</v>
      </c>
      <c r="C181" s="10" t="s">
        <v>1602</v>
      </c>
      <c r="R181" s="5" t="s">
        <v>153</v>
      </c>
      <c r="S181" s="6" t="e">
        <v>#REF!</v>
      </c>
      <c r="T181" s="9" t="s">
        <v>1537</v>
      </c>
      <c r="U181" s="9" t="s">
        <v>1532</v>
      </c>
      <c r="V181" s="10">
        <v>0.1</v>
      </c>
      <c r="W181" s="7" t="s">
        <v>155</v>
      </c>
      <c r="X181" s="41"/>
      <c r="Y181" s="16" t="s">
        <v>1593</v>
      </c>
      <c r="Z181" s="8" t="s">
        <v>1594</v>
      </c>
    </row>
    <row r="182" spans="1:26" x14ac:dyDescent="0.25">
      <c r="A182" s="15" t="s">
        <v>1537</v>
      </c>
      <c r="B182" s="15" t="s">
        <v>1532</v>
      </c>
      <c r="C182" s="72" t="s">
        <v>1602</v>
      </c>
      <c r="R182" s="5" t="s">
        <v>1196</v>
      </c>
      <c r="S182" s="6" t="e">
        <v>#REF!</v>
      </c>
      <c r="T182" s="9" t="s">
        <v>1537</v>
      </c>
      <c r="U182" s="9" t="s">
        <v>1532</v>
      </c>
      <c r="V182" s="10">
        <v>0.1</v>
      </c>
      <c r="W182" s="7" t="s">
        <v>1197</v>
      </c>
      <c r="X182" s="42"/>
      <c r="Y182" s="16" t="s">
        <v>1597</v>
      </c>
      <c r="Z182" s="8" t="s">
        <v>1598</v>
      </c>
    </row>
    <row r="183" spans="1:26" x14ac:dyDescent="0.25">
      <c r="A183" s="9" t="s">
        <v>1531</v>
      </c>
      <c r="B183" s="9" t="s">
        <v>1532</v>
      </c>
      <c r="C183" s="74" t="s">
        <v>1602</v>
      </c>
      <c r="R183" s="5" t="s">
        <v>122</v>
      </c>
      <c r="S183" s="6" t="e">
        <v>#REF!</v>
      </c>
      <c r="T183" s="9" t="s">
        <v>1537</v>
      </c>
      <c r="U183" s="9" t="s">
        <v>1532</v>
      </c>
      <c r="V183" s="10">
        <v>0.1</v>
      </c>
      <c r="W183" s="7" t="s">
        <v>109</v>
      </c>
      <c r="X183" s="257"/>
      <c r="Y183" s="16" t="s">
        <v>1565</v>
      </c>
      <c r="Z183" s="8" t="s">
        <v>1566</v>
      </c>
    </row>
    <row r="184" spans="1:26" x14ac:dyDescent="0.25">
      <c r="A184" s="12" t="s">
        <v>1537</v>
      </c>
      <c r="B184" s="12" t="s">
        <v>1532</v>
      </c>
      <c r="C184" s="79" t="s">
        <v>1602</v>
      </c>
      <c r="R184" s="5" t="s">
        <v>119</v>
      </c>
      <c r="S184" s="6" t="e">
        <v>#REF!</v>
      </c>
      <c r="T184" s="9" t="s">
        <v>1537</v>
      </c>
      <c r="U184" s="9" t="s">
        <v>1532</v>
      </c>
      <c r="V184" s="10">
        <v>0.1</v>
      </c>
      <c r="W184" s="7" t="s">
        <v>109</v>
      </c>
      <c r="X184" s="257"/>
      <c r="Y184" s="16" t="s">
        <v>1565</v>
      </c>
      <c r="Z184" s="8" t="s">
        <v>1566</v>
      </c>
    </row>
    <row r="185" spans="1:26" x14ac:dyDescent="0.25">
      <c r="A185" s="9" t="s">
        <v>1537</v>
      </c>
      <c r="B185" s="9" t="s">
        <v>1532</v>
      </c>
      <c r="C185" s="10" t="s">
        <v>1602</v>
      </c>
      <c r="R185" s="5" t="s">
        <v>281</v>
      </c>
      <c r="S185" s="6" t="e">
        <v>#REF!</v>
      </c>
      <c r="T185" s="9" t="s">
        <v>1537</v>
      </c>
      <c r="U185" s="9" t="s">
        <v>1532</v>
      </c>
      <c r="V185" s="10">
        <v>0.1</v>
      </c>
      <c r="W185" s="7" t="s">
        <v>109</v>
      </c>
      <c r="X185" s="257"/>
      <c r="Y185" s="16" t="s">
        <v>1565</v>
      </c>
      <c r="Z185" s="8" t="s">
        <v>1566</v>
      </c>
    </row>
    <row r="186" spans="1:26" x14ac:dyDescent="0.25">
      <c r="A186" s="9" t="s">
        <v>1531</v>
      </c>
      <c r="B186" s="9" t="s">
        <v>1532</v>
      </c>
      <c r="C186" s="10" t="s">
        <v>1602</v>
      </c>
      <c r="R186" s="5" t="s">
        <v>134</v>
      </c>
      <c r="S186" s="6" t="e">
        <v>#REF!</v>
      </c>
      <c r="T186" s="9" t="s">
        <v>1537</v>
      </c>
      <c r="U186" s="9" t="s">
        <v>1532</v>
      </c>
      <c r="V186" s="10">
        <v>0.1</v>
      </c>
      <c r="W186" s="7" t="s">
        <v>109</v>
      </c>
      <c r="X186" s="257"/>
      <c r="Y186" s="16" t="s">
        <v>1565</v>
      </c>
      <c r="Z186" s="8" t="s">
        <v>1566</v>
      </c>
    </row>
    <row r="187" spans="1:26" x14ac:dyDescent="0.25">
      <c r="A187" s="9" t="s">
        <v>1537</v>
      </c>
      <c r="B187" s="9" t="s">
        <v>1532</v>
      </c>
      <c r="C187" s="10" t="s">
        <v>1602</v>
      </c>
      <c r="R187" s="5" t="s">
        <v>131</v>
      </c>
      <c r="S187" s="6" t="e">
        <v>#REF!</v>
      </c>
      <c r="T187" s="9" t="s">
        <v>1537</v>
      </c>
      <c r="U187" s="9" t="s">
        <v>1532</v>
      </c>
      <c r="V187" s="10">
        <v>0.1</v>
      </c>
      <c r="W187" s="7" t="s">
        <v>109</v>
      </c>
      <c r="X187" s="257"/>
      <c r="Y187" s="16" t="s">
        <v>1565</v>
      </c>
      <c r="Z187" s="8" t="s">
        <v>1566</v>
      </c>
    </row>
    <row r="188" spans="1:26" x14ac:dyDescent="0.25">
      <c r="A188" s="9" t="s">
        <v>1531</v>
      </c>
      <c r="B188" s="9" t="s">
        <v>1532</v>
      </c>
      <c r="C188" s="10" t="s">
        <v>1533</v>
      </c>
      <c r="R188" s="5" t="s">
        <v>116</v>
      </c>
      <c r="S188" s="6" t="e">
        <v>#REF!</v>
      </c>
      <c r="T188" s="9" t="s">
        <v>1537</v>
      </c>
      <c r="U188" s="9" t="s">
        <v>1532</v>
      </c>
      <c r="V188" s="10">
        <v>0.1</v>
      </c>
      <c r="W188" s="7" t="s">
        <v>109</v>
      </c>
      <c r="X188" s="257"/>
      <c r="Y188" s="16" t="s">
        <v>1565</v>
      </c>
      <c r="Z188" s="8" t="s">
        <v>1566</v>
      </c>
    </row>
    <row r="189" spans="1:26" x14ac:dyDescent="0.25">
      <c r="A189" s="9" t="s">
        <v>1531</v>
      </c>
      <c r="B189" s="9" t="s">
        <v>1532</v>
      </c>
      <c r="C189" s="10" t="s">
        <v>1533</v>
      </c>
      <c r="R189" s="5" t="s">
        <v>113</v>
      </c>
      <c r="S189" s="6" t="e">
        <v>#REF!</v>
      </c>
      <c r="T189" s="9" t="s">
        <v>1537</v>
      </c>
      <c r="U189" s="9" t="s">
        <v>1532</v>
      </c>
      <c r="V189" s="10">
        <v>0.1</v>
      </c>
      <c r="W189" s="7" t="s">
        <v>109</v>
      </c>
      <c r="X189" s="257"/>
      <c r="Y189" s="16" t="s">
        <v>1565</v>
      </c>
      <c r="Z189" s="8" t="s">
        <v>1566</v>
      </c>
    </row>
    <row r="190" spans="1:26" x14ac:dyDescent="0.25">
      <c r="A190" s="9" t="s">
        <v>1531</v>
      </c>
      <c r="B190" s="9" t="s">
        <v>1532</v>
      </c>
      <c r="C190" s="10" t="s">
        <v>1533</v>
      </c>
      <c r="R190" s="5" t="s">
        <v>1564</v>
      </c>
      <c r="S190" s="6" t="e">
        <v>#REF!</v>
      </c>
      <c r="T190" s="9" t="s">
        <v>1537</v>
      </c>
      <c r="U190" s="9" t="s">
        <v>1532</v>
      </c>
      <c r="V190" s="10">
        <v>0.1</v>
      </c>
      <c r="W190" s="7" t="s">
        <v>109</v>
      </c>
      <c r="X190" s="257"/>
      <c r="Y190" s="16" t="s">
        <v>1565</v>
      </c>
      <c r="Z190" s="8" t="s">
        <v>1566</v>
      </c>
    </row>
    <row r="191" spans="1:26" x14ac:dyDescent="0.25">
      <c r="A191" s="9" t="s">
        <v>1537</v>
      </c>
      <c r="B191" s="9" t="s">
        <v>1532</v>
      </c>
      <c r="C191" s="10" t="s">
        <v>1600</v>
      </c>
      <c r="R191" s="5" t="s">
        <v>1426</v>
      </c>
      <c r="S191" s="6" t="e">
        <v>#REF!</v>
      </c>
      <c r="T191" s="9" t="s">
        <v>1531</v>
      </c>
      <c r="U191" s="9" t="s">
        <v>1532</v>
      </c>
      <c r="V191" s="10">
        <v>0.75</v>
      </c>
      <c r="W191" s="7" t="s">
        <v>1428</v>
      </c>
      <c r="X191" s="39"/>
      <c r="Y191" s="16" t="s">
        <v>1540</v>
      </c>
      <c r="Z191" s="8" t="s">
        <v>1541</v>
      </c>
    </row>
    <row r="192" spans="1:26" x14ac:dyDescent="0.25">
      <c r="A192" s="9" t="s">
        <v>1537</v>
      </c>
      <c r="B192" s="9" t="s">
        <v>1532</v>
      </c>
      <c r="C192" s="10" t="s">
        <v>1602</v>
      </c>
      <c r="R192" s="5" t="s">
        <v>1715</v>
      </c>
      <c r="S192" s="6" t="e">
        <v>#REF!</v>
      </c>
      <c r="T192" s="9" t="s">
        <v>1531</v>
      </c>
      <c r="U192" s="9" t="s">
        <v>1532</v>
      </c>
      <c r="V192" s="10">
        <v>0.75</v>
      </c>
      <c r="W192" s="7" t="s">
        <v>62</v>
      </c>
      <c r="X192" s="252"/>
      <c r="Y192" s="16" t="s">
        <v>1549</v>
      </c>
      <c r="Z192" s="8" t="s">
        <v>1550</v>
      </c>
    </row>
    <row r="193" spans="1:26" x14ac:dyDescent="0.25">
      <c r="A193" s="9" t="s">
        <v>1531</v>
      </c>
      <c r="B193" s="9" t="s">
        <v>1532</v>
      </c>
      <c r="C193" s="10" t="s">
        <v>1602</v>
      </c>
      <c r="R193" s="92" t="s">
        <v>418</v>
      </c>
      <c r="S193" s="69" t="e">
        <v>#REF!</v>
      </c>
      <c r="T193" s="15" t="s">
        <v>1531</v>
      </c>
      <c r="U193" s="15" t="s">
        <v>1532</v>
      </c>
      <c r="V193" s="72">
        <v>0.75</v>
      </c>
      <c r="W193" s="70" t="s">
        <v>419</v>
      </c>
      <c r="X193" s="281"/>
      <c r="Y193" s="277" t="s">
        <v>1542</v>
      </c>
      <c r="Z193" s="71" t="s">
        <v>1543</v>
      </c>
    </row>
    <row r="194" spans="1:26" x14ac:dyDescent="0.25">
      <c r="A194" s="9" t="s">
        <v>1531</v>
      </c>
      <c r="B194" s="9" t="s">
        <v>1532</v>
      </c>
      <c r="C194" s="10" t="s">
        <v>1533</v>
      </c>
      <c r="R194" s="26" t="s">
        <v>1599</v>
      </c>
      <c r="S194" s="6" t="e">
        <v>#REF!</v>
      </c>
      <c r="T194" s="9" t="s">
        <v>1537</v>
      </c>
      <c r="U194" s="9" t="s">
        <v>1532</v>
      </c>
      <c r="V194" s="74">
        <v>0.75</v>
      </c>
      <c r="W194" s="7" t="s">
        <v>52</v>
      </c>
      <c r="X194" s="42"/>
      <c r="Y194" s="16" t="s">
        <v>1597</v>
      </c>
      <c r="Z194" s="8" t="s">
        <v>1598</v>
      </c>
    </row>
    <row r="195" spans="1:26" x14ac:dyDescent="0.25">
      <c r="A195" s="9" t="s">
        <v>1531</v>
      </c>
      <c r="B195" s="9" t="s">
        <v>1532</v>
      </c>
      <c r="C195" s="10" t="s">
        <v>1533</v>
      </c>
      <c r="R195" s="75" t="s">
        <v>1486</v>
      </c>
      <c r="S195" s="76" t="e">
        <v>#REF!</v>
      </c>
      <c r="T195" s="12" t="s">
        <v>1537</v>
      </c>
      <c r="U195" s="12" t="s">
        <v>1532</v>
      </c>
      <c r="V195" s="79">
        <v>0.75</v>
      </c>
      <c r="W195" s="77" t="s">
        <v>963</v>
      </c>
      <c r="X195" s="313"/>
      <c r="Y195" s="278" t="s">
        <v>1603</v>
      </c>
      <c r="Z195" s="78" t="s">
        <v>1604</v>
      </c>
    </row>
    <row r="196" spans="1:26" x14ac:dyDescent="0.25">
      <c r="A196" s="9" t="s">
        <v>1531</v>
      </c>
      <c r="B196" s="9" t="s">
        <v>1532</v>
      </c>
      <c r="C196" s="10" t="s">
        <v>1533</v>
      </c>
      <c r="R196" s="5" t="s">
        <v>1488</v>
      </c>
      <c r="S196" s="6" t="e">
        <v>#REF!</v>
      </c>
      <c r="T196" s="9" t="s">
        <v>1537</v>
      </c>
      <c r="U196" s="9" t="s">
        <v>1532</v>
      </c>
      <c r="V196" s="10">
        <v>0.75</v>
      </c>
      <c r="W196" s="7" t="s">
        <v>969</v>
      </c>
      <c r="X196" s="261"/>
      <c r="Y196" s="16" t="s">
        <v>1605</v>
      </c>
      <c r="Z196" s="8" t="s">
        <v>1606</v>
      </c>
    </row>
    <row r="197" spans="1:26" x14ac:dyDescent="0.25">
      <c r="A197" s="9" t="s">
        <v>1537</v>
      </c>
      <c r="B197" s="9" t="s">
        <v>1532</v>
      </c>
      <c r="C197" s="10" t="s">
        <v>1602</v>
      </c>
      <c r="R197" s="5" t="s">
        <v>1607</v>
      </c>
      <c r="S197" s="6" t="e">
        <v>#REF!</v>
      </c>
      <c r="T197" s="9" t="s">
        <v>1537</v>
      </c>
      <c r="U197" s="9" t="s">
        <v>1532</v>
      </c>
      <c r="V197" s="10">
        <v>0.75</v>
      </c>
      <c r="W197" s="7" t="s">
        <v>388</v>
      </c>
      <c r="X197" s="45"/>
      <c r="Y197" s="16" t="s">
        <v>1608</v>
      </c>
      <c r="Z197" s="8" t="s">
        <v>1609</v>
      </c>
    </row>
    <row r="198" spans="1:26" x14ac:dyDescent="0.25">
      <c r="A198" s="9" t="s">
        <v>1537</v>
      </c>
      <c r="B198" s="9" t="s">
        <v>1532</v>
      </c>
      <c r="C198" s="10" t="s">
        <v>1538</v>
      </c>
      <c r="R198" s="5" t="s">
        <v>1490</v>
      </c>
      <c r="S198" s="6" t="e">
        <v>#REF!</v>
      </c>
      <c r="T198" s="9" t="s">
        <v>1537</v>
      </c>
      <c r="U198" s="9" t="s">
        <v>1532</v>
      </c>
      <c r="V198" s="10">
        <v>0.75</v>
      </c>
      <c r="W198" s="7" t="s">
        <v>1013</v>
      </c>
      <c r="X198" s="46"/>
      <c r="Y198" s="16" t="s">
        <v>1588</v>
      </c>
      <c r="Z198" s="8" t="s">
        <v>1589</v>
      </c>
    </row>
    <row r="199" spans="1:26" x14ac:dyDescent="0.25">
      <c r="A199" s="9" t="s">
        <v>1537</v>
      </c>
      <c r="B199" s="9" t="s">
        <v>1532</v>
      </c>
      <c r="C199" s="10" t="s">
        <v>1567</v>
      </c>
      <c r="R199" s="5" t="s">
        <v>1493</v>
      </c>
      <c r="S199" s="6" t="e">
        <v>#REF!</v>
      </c>
      <c r="T199" s="9" t="s">
        <v>1537</v>
      </c>
      <c r="U199" s="9" t="s">
        <v>1532</v>
      </c>
      <c r="V199" s="10">
        <v>0.75</v>
      </c>
      <c r="W199" s="7" t="s">
        <v>1016</v>
      </c>
      <c r="X199" s="262"/>
      <c r="Y199" s="16" t="s">
        <v>1610</v>
      </c>
      <c r="Z199" s="8" t="s">
        <v>1611</v>
      </c>
    </row>
    <row r="200" spans="1:26" x14ac:dyDescent="0.25">
      <c r="A200" s="9" t="s">
        <v>1537</v>
      </c>
      <c r="B200" s="9" t="s">
        <v>1532</v>
      </c>
      <c r="C200" s="10" t="s">
        <v>1567</v>
      </c>
      <c r="R200" s="5" t="s">
        <v>1615</v>
      </c>
      <c r="S200" s="6" t="e">
        <v>#REF!</v>
      </c>
      <c r="T200" s="9" t="s">
        <v>1537</v>
      </c>
      <c r="U200" s="9" t="s">
        <v>1532</v>
      </c>
      <c r="V200" s="10">
        <v>0.75</v>
      </c>
      <c r="W200" s="7" t="s">
        <v>963</v>
      </c>
      <c r="X200" s="44"/>
      <c r="Y200" s="16" t="s">
        <v>1603</v>
      </c>
      <c r="Z200" s="8" t="s">
        <v>1604</v>
      </c>
    </row>
    <row r="201" spans="1:26" x14ac:dyDescent="0.25">
      <c r="A201" s="9" t="s">
        <v>1537</v>
      </c>
      <c r="B201" s="9" t="s">
        <v>1532</v>
      </c>
      <c r="C201" s="10" t="s">
        <v>1538</v>
      </c>
      <c r="R201" s="5" t="s">
        <v>1616</v>
      </c>
      <c r="S201" s="6" t="e">
        <v>#REF!</v>
      </c>
      <c r="T201" s="9" t="s">
        <v>1537</v>
      </c>
      <c r="U201" s="9" t="s">
        <v>1532</v>
      </c>
      <c r="V201" s="10">
        <v>0.75</v>
      </c>
      <c r="W201" s="7" t="s">
        <v>969</v>
      </c>
      <c r="X201" s="261"/>
      <c r="Y201" s="16" t="s">
        <v>1605</v>
      </c>
      <c r="Z201" s="8" t="s">
        <v>1606</v>
      </c>
    </row>
    <row r="202" spans="1:26" x14ac:dyDescent="0.25">
      <c r="A202" s="9" t="s">
        <v>1531</v>
      </c>
      <c r="B202" s="9" t="s">
        <v>1532</v>
      </c>
      <c r="C202" s="10" t="s">
        <v>1538</v>
      </c>
      <c r="R202" s="5" t="s">
        <v>218</v>
      </c>
      <c r="S202" s="6" t="e">
        <v>#REF!</v>
      </c>
      <c r="T202" s="9" t="s">
        <v>1537</v>
      </c>
      <c r="U202" s="9" t="s">
        <v>1532</v>
      </c>
      <c r="V202" s="10">
        <v>0.75</v>
      </c>
      <c r="W202" s="7" t="s">
        <v>221</v>
      </c>
      <c r="X202" s="61"/>
      <c r="Y202" s="16" t="s">
        <v>1660</v>
      </c>
      <c r="Z202" s="8" t="s">
        <v>1661</v>
      </c>
    </row>
    <row r="203" spans="1:26" x14ac:dyDescent="0.25">
      <c r="A203" s="9" t="s">
        <v>1537</v>
      </c>
      <c r="B203" s="9" t="s">
        <v>1532</v>
      </c>
      <c r="C203" s="10" t="s">
        <v>1538</v>
      </c>
      <c r="R203" s="5" t="s">
        <v>1250</v>
      </c>
      <c r="S203" s="24" t="e">
        <v>#REF!</v>
      </c>
      <c r="T203" s="9" t="s">
        <v>1537</v>
      </c>
      <c r="U203" s="9" t="s">
        <v>1532</v>
      </c>
      <c r="V203" s="10">
        <v>0.75</v>
      </c>
      <c r="W203" s="62" t="s">
        <v>1252</v>
      </c>
      <c r="X203" s="44"/>
      <c r="Y203" s="16" t="s">
        <v>1603</v>
      </c>
      <c r="Z203" s="8" t="s">
        <v>1604</v>
      </c>
    </row>
    <row r="204" spans="1:26" x14ac:dyDescent="0.25">
      <c r="A204" s="9" t="s">
        <v>1537</v>
      </c>
      <c r="B204" s="9" t="s">
        <v>1532</v>
      </c>
      <c r="C204" s="10" t="s">
        <v>1567</v>
      </c>
      <c r="R204" s="5" t="s">
        <v>1253</v>
      </c>
      <c r="S204" s="24" t="e">
        <v>#REF!</v>
      </c>
      <c r="T204" s="9" t="s">
        <v>1537</v>
      </c>
      <c r="U204" s="9" t="s">
        <v>1532</v>
      </c>
      <c r="V204" s="10">
        <v>0.75</v>
      </c>
      <c r="W204" s="62" t="s">
        <v>1255</v>
      </c>
      <c r="X204" s="261"/>
      <c r="Y204" s="16" t="s">
        <v>1605</v>
      </c>
      <c r="Z204" s="8" t="s">
        <v>1606</v>
      </c>
    </row>
    <row r="205" spans="1:26" x14ac:dyDescent="0.25">
      <c r="A205" s="9" t="s">
        <v>1531</v>
      </c>
      <c r="B205" s="9" t="s">
        <v>1532</v>
      </c>
      <c r="C205" s="10" t="s">
        <v>1567</v>
      </c>
      <c r="R205" s="5" t="s">
        <v>226</v>
      </c>
      <c r="S205" s="6" t="e">
        <v>#REF!</v>
      </c>
      <c r="T205" s="9" t="s">
        <v>1537</v>
      </c>
      <c r="U205" s="9" t="s">
        <v>1532</v>
      </c>
      <c r="V205" s="10">
        <v>0.75</v>
      </c>
      <c r="W205" s="7" t="s">
        <v>229</v>
      </c>
      <c r="X205" s="44"/>
      <c r="Y205" s="16" t="s">
        <v>1603</v>
      </c>
      <c r="Z205" s="8" t="s">
        <v>1604</v>
      </c>
    </row>
    <row r="206" spans="1:26" x14ac:dyDescent="0.25">
      <c r="A206" s="9" t="s">
        <v>1531</v>
      </c>
      <c r="B206" s="9" t="s">
        <v>1532</v>
      </c>
      <c r="C206" s="10" t="s">
        <v>1600</v>
      </c>
      <c r="R206" s="5" t="s">
        <v>222</v>
      </c>
      <c r="S206" s="6" t="e">
        <v>#REF!</v>
      </c>
      <c r="T206" s="9" t="s">
        <v>1537</v>
      </c>
      <c r="U206" s="9" t="s">
        <v>1532</v>
      </c>
      <c r="V206" s="10">
        <v>0.75</v>
      </c>
      <c r="W206" s="7" t="s">
        <v>225</v>
      </c>
      <c r="X206" s="46"/>
      <c r="Y206" s="16" t="s">
        <v>1588</v>
      </c>
      <c r="Z206" s="8" t="s">
        <v>1589</v>
      </c>
    </row>
    <row r="207" spans="1:26" x14ac:dyDescent="0.25">
      <c r="A207" s="9" t="s">
        <v>1537</v>
      </c>
      <c r="B207" s="9" t="s">
        <v>1532</v>
      </c>
      <c r="C207" s="10" t="s">
        <v>1538</v>
      </c>
      <c r="R207" s="5" t="s">
        <v>201</v>
      </c>
      <c r="S207" s="6" t="e">
        <v>#REF!</v>
      </c>
      <c r="T207" s="9" t="s">
        <v>1537</v>
      </c>
      <c r="U207" s="9" t="s">
        <v>1532</v>
      </c>
      <c r="V207" s="10">
        <v>0.75</v>
      </c>
      <c r="W207" s="7" t="s">
        <v>205</v>
      </c>
      <c r="X207" s="44"/>
      <c r="Y207" s="16" t="s">
        <v>1603</v>
      </c>
      <c r="Z207" s="8" t="s">
        <v>1604</v>
      </c>
    </row>
    <row r="208" spans="1:26" x14ac:dyDescent="0.25">
      <c r="A208" s="9" t="s">
        <v>1537</v>
      </c>
      <c r="B208" s="9" t="s">
        <v>1532</v>
      </c>
      <c r="C208" s="10" t="s">
        <v>1538</v>
      </c>
      <c r="R208" s="5" t="s">
        <v>1662</v>
      </c>
      <c r="S208" s="6" t="e">
        <v>#REF!</v>
      </c>
      <c r="T208" s="9" t="s">
        <v>1537</v>
      </c>
      <c r="U208" s="9" t="s">
        <v>1532</v>
      </c>
      <c r="V208" s="10">
        <v>0.75</v>
      </c>
      <c r="W208" s="7" t="s">
        <v>209</v>
      </c>
      <c r="X208" s="261"/>
      <c r="Y208" s="16" t="s">
        <v>1605</v>
      </c>
      <c r="Z208" s="8" t="s">
        <v>1606</v>
      </c>
    </row>
    <row r="209" spans="1:26" x14ac:dyDescent="0.25">
      <c r="A209" s="9" t="s">
        <v>1537</v>
      </c>
      <c r="B209" s="9" t="s">
        <v>1532</v>
      </c>
      <c r="C209" s="10" t="s">
        <v>1538</v>
      </c>
      <c r="R209" s="5" t="s">
        <v>960</v>
      </c>
      <c r="S209" s="6" t="e">
        <v>#REF!</v>
      </c>
      <c r="T209" s="9" t="s">
        <v>1537</v>
      </c>
      <c r="U209" s="9" t="s">
        <v>1532</v>
      </c>
      <c r="V209" s="10">
        <v>0.75</v>
      </c>
      <c r="W209" s="7" t="s">
        <v>963</v>
      </c>
      <c r="X209" s="44"/>
      <c r="Y209" s="16" t="s">
        <v>1603</v>
      </c>
      <c r="Z209" s="8" t="s">
        <v>1604</v>
      </c>
    </row>
    <row r="210" spans="1:26" x14ac:dyDescent="0.25">
      <c r="A210" s="9" t="s">
        <v>1537</v>
      </c>
      <c r="B210" s="9" t="s">
        <v>1532</v>
      </c>
      <c r="C210" s="10" t="s">
        <v>1538</v>
      </c>
      <c r="R210" s="5" t="s">
        <v>966</v>
      </c>
      <c r="S210" s="6" t="e">
        <v>#REF!</v>
      </c>
      <c r="T210" s="9" t="s">
        <v>1537</v>
      </c>
      <c r="U210" s="9" t="s">
        <v>1532</v>
      </c>
      <c r="V210" s="10">
        <v>0.75</v>
      </c>
      <c r="W210" s="7" t="s">
        <v>969</v>
      </c>
      <c r="X210" s="261"/>
      <c r="Y210" s="16" t="s">
        <v>1605</v>
      </c>
      <c r="Z210" s="8" t="s">
        <v>1606</v>
      </c>
    </row>
    <row r="211" spans="1:26" x14ac:dyDescent="0.25">
      <c r="A211" s="9" t="s">
        <v>1537</v>
      </c>
      <c r="B211" s="9" t="s">
        <v>1532</v>
      </c>
      <c r="C211" s="10" t="s">
        <v>1538</v>
      </c>
      <c r="R211" s="5" t="s">
        <v>970</v>
      </c>
      <c r="S211" s="6" t="e">
        <v>#REF!</v>
      </c>
      <c r="T211" s="9" t="s">
        <v>1537</v>
      </c>
      <c r="U211" s="9" t="s">
        <v>1532</v>
      </c>
      <c r="V211" s="10">
        <v>0.75</v>
      </c>
      <c r="W211" s="7" t="s">
        <v>963</v>
      </c>
      <c r="X211" s="44"/>
      <c r="Y211" s="16" t="s">
        <v>1603</v>
      </c>
      <c r="Z211" s="8" t="s">
        <v>1604</v>
      </c>
    </row>
    <row r="212" spans="1:26" x14ac:dyDescent="0.25">
      <c r="A212" s="9" t="s">
        <v>1537</v>
      </c>
      <c r="B212" s="9" t="s">
        <v>1532</v>
      </c>
      <c r="C212" s="10" t="s">
        <v>1538</v>
      </c>
      <c r="R212" s="5" t="s">
        <v>973</v>
      </c>
      <c r="S212" s="6" t="e">
        <v>#REF!</v>
      </c>
      <c r="T212" s="9" t="s">
        <v>1537</v>
      </c>
      <c r="U212" s="9" t="s">
        <v>1532</v>
      </c>
      <c r="V212" s="10">
        <v>0.75</v>
      </c>
      <c r="W212" s="7" t="s">
        <v>969</v>
      </c>
      <c r="X212" s="261"/>
      <c r="Y212" s="16" t="s">
        <v>1605</v>
      </c>
      <c r="Z212" s="8" t="s">
        <v>1606</v>
      </c>
    </row>
    <row r="213" spans="1:26" ht="15.75" thickBot="1" x14ac:dyDescent="0.3">
      <c r="A213" s="9" t="s">
        <v>1537</v>
      </c>
      <c r="B213" s="9" t="s">
        <v>1532</v>
      </c>
      <c r="C213" s="10" t="s">
        <v>1538</v>
      </c>
      <c r="R213" s="5" t="s">
        <v>976</v>
      </c>
      <c r="S213" s="6" t="e">
        <v>#REF!</v>
      </c>
      <c r="T213" s="9" t="s">
        <v>1537</v>
      </c>
      <c r="U213" s="9" t="s">
        <v>1532</v>
      </c>
      <c r="V213" s="10">
        <v>0.75</v>
      </c>
      <c r="W213" s="7" t="s">
        <v>963</v>
      </c>
      <c r="X213" s="44"/>
      <c r="Y213" s="16" t="s">
        <v>1603</v>
      </c>
      <c r="Z213" s="63" t="s">
        <v>1604</v>
      </c>
    </row>
    <row r="214" spans="1:26" ht="15.75" thickBot="1" x14ac:dyDescent="0.3">
      <c r="A214" s="9" t="s">
        <v>1537</v>
      </c>
      <c r="B214" s="9" t="s">
        <v>1532</v>
      </c>
      <c r="C214" s="10" t="s">
        <v>1538</v>
      </c>
      <c r="R214" s="5" t="s">
        <v>979</v>
      </c>
      <c r="S214" s="6" t="e">
        <v>#REF!</v>
      </c>
      <c r="T214" s="9" t="s">
        <v>1537</v>
      </c>
      <c r="U214" s="9" t="s">
        <v>1532</v>
      </c>
      <c r="V214" s="10">
        <v>0.75</v>
      </c>
      <c r="W214" s="7" t="s">
        <v>969</v>
      </c>
      <c r="X214" s="310"/>
      <c r="Y214" s="23" t="s">
        <v>1605</v>
      </c>
      <c r="Z214" s="8" t="s">
        <v>1606</v>
      </c>
    </row>
    <row r="215" spans="1:26" ht="15.75" thickBot="1" x14ac:dyDescent="0.3">
      <c r="A215" s="9" t="s">
        <v>1531</v>
      </c>
      <c r="B215" s="9" t="s">
        <v>1532</v>
      </c>
      <c r="C215" s="10" t="s">
        <v>1533</v>
      </c>
      <c r="R215" s="5" t="s">
        <v>1234</v>
      </c>
      <c r="S215" s="24" t="e">
        <v>#REF!</v>
      </c>
      <c r="T215" s="9" t="s">
        <v>1537</v>
      </c>
      <c r="U215" s="9" t="s">
        <v>1532</v>
      </c>
      <c r="V215" s="10">
        <v>0.75</v>
      </c>
      <c r="W215" s="62" t="s">
        <v>578</v>
      </c>
      <c r="X215" s="312"/>
      <c r="Y215" s="23" t="s">
        <v>1663</v>
      </c>
      <c r="Z215" s="8" t="s">
        <v>1664</v>
      </c>
    </row>
    <row r="216" spans="1:26" ht="15.75" thickBot="1" x14ac:dyDescent="0.3">
      <c r="A216" s="9" t="s">
        <v>1537</v>
      </c>
      <c r="B216" s="9" t="s">
        <v>1532</v>
      </c>
      <c r="C216" s="10" t="s">
        <v>1538</v>
      </c>
      <c r="R216" s="5" t="s">
        <v>1219</v>
      </c>
      <c r="S216" s="24" t="e">
        <v>#REF!</v>
      </c>
      <c r="T216" s="9" t="s">
        <v>1537</v>
      </c>
      <c r="U216" s="9" t="s">
        <v>1532</v>
      </c>
      <c r="V216" s="10">
        <v>0.75</v>
      </c>
      <c r="W216" s="62" t="s">
        <v>1222</v>
      </c>
      <c r="X216" s="316"/>
      <c r="Y216" s="23" t="s">
        <v>1603</v>
      </c>
      <c r="Z216" s="63" t="s">
        <v>1604</v>
      </c>
    </row>
    <row r="217" spans="1:26" x14ac:dyDescent="0.25">
      <c r="A217" s="9" t="s">
        <v>1537</v>
      </c>
      <c r="B217" s="9" t="s">
        <v>1532</v>
      </c>
      <c r="C217" s="10" t="s">
        <v>1538</v>
      </c>
      <c r="R217" s="5" t="s">
        <v>1225</v>
      </c>
      <c r="S217" s="24" t="e">
        <v>#REF!</v>
      </c>
      <c r="T217" s="9" t="s">
        <v>1537</v>
      </c>
      <c r="U217" s="9" t="s">
        <v>1532</v>
      </c>
      <c r="V217" s="10">
        <v>0.75</v>
      </c>
      <c r="W217" s="62" t="s">
        <v>1227</v>
      </c>
      <c r="X217" s="310"/>
      <c r="Y217" s="23" t="s">
        <v>1605</v>
      </c>
      <c r="Z217" s="8" t="s">
        <v>1606</v>
      </c>
    </row>
    <row r="218" spans="1:26" x14ac:dyDescent="0.25">
      <c r="A218" s="9" t="s">
        <v>1537</v>
      </c>
      <c r="B218" s="9" t="s">
        <v>1532</v>
      </c>
      <c r="C218" s="10" t="s">
        <v>1538</v>
      </c>
      <c r="R218" s="5" t="s">
        <v>982</v>
      </c>
      <c r="S218" s="6" t="e">
        <v>#REF!</v>
      </c>
      <c r="T218" s="9" t="s">
        <v>1537</v>
      </c>
      <c r="U218" s="9" t="s">
        <v>1532</v>
      </c>
      <c r="V218" s="10">
        <v>0.75</v>
      </c>
      <c r="W218" s="7" t="s">
        <v>963</v>
      </c>
      <c r="X218" s="44"/>
      <c r="Y218" s="16" t="s">
        <v>1603</v>
      </c>
      <c r="Z218" s="63" t="s">
        <v>1604</v>
      </c>
    </row>
    <row r="219" spans="1:26" x14ac:dyDescent="0.25">
      <c r="A219" s="9" t="s">
        <v>1537</v>
      </c>
      <c r="B219" s="9" t="s">
        <v>1532</v>
      </c>
      <c r="C219" s="10" t="s">
        <v>1538</v>
      </c>
      <c r="R219" s="5" t="s">
        <v>985</v>
      </c>
      <c r="S219" s="6" t="e">
        <v>#REF!</v>
      </c>
      <c r="T219" s="9" t="s">
        <v>1537</v>
      </c>
      <c r="U219" s="9" t="s">
        <v>1532</v>
      </c>
      <c r="V219" s="10">
        <v>0.75</v>
      </c>
      <c r="W219" s="7" t="s">
        <v>969</v>
      </c>
      <c r="X219" s="261"/>
      <c r="Y219" s="16" t="s">
        <v>1605</v>
      </c>
      <c r="Z219" s="8" t="s">
        <v>1606</v>
      </c>
    </row>
    <row r="220" spans="1:26" x14ac:dyDescent="0.25">
      <c r="A220" s="9" t="s">
        <v>1537</v>
      </c>
      <c r="B220" s="9" t="s">
        <v>1532</v>
      </c>
      <c r="C220" s="10" t="s">
        <v>1538</v>
      </c>
      <c r="R220" s="5" t="s">
        <v>1232</v>
      </c>
      <c r="S220" s="6" t="e">
        <v>#REF!</v>
      </c>
      <c r="T220" s="9" t="s">
        <v>1537</v>
      </c>
      <c r="U220" s="9" t="s">
        <v>1532</v>
      </c>
      <c r="V220" s="10">
        <v>0.75</v>
      </c>
      <c r="W220" s="7" t="s">
        <v>561</v>
      </c>
      <c r="X220" s="249"/>
      <c r="Y220" s="16" t="s">
        <v>1542</v>
      </c>
      <c r="Z220" s="8" t="s">
        <v>1543</v>
      </c>
    </row>
    <row r="221" spans="1:26" x14ac:dyDescent="0.25">
      <c r="A221" s="9" t="s">
        <v>1537</v>
      </c>
      <c r="B221" s="9" t="s">
        <v>1532</v>
      </c>
      <c r="C221" s="10" t="s">
        <v>1538</v>
      </c>
      <c r="R221" s="5" t="s">
        <v>214</v>
      </c>
      <c r="S221" s="6" t="e">
        <v>#REF!</v>
      </c>
      <c r="T221" s="9" t="s">
        <v>1537</v>
      </c>
      <c r="U221" s="9" t="s">
        <v>1532</v>
      </c>
      <c r="V221" s="10">
        <v>0.75</v>
      </c>
      <c r="W221" s="7" t="s">
        <v>217</v>
      </c>
      <c r="X221" s="272"/>
      <c r="Y221" s="16" t="s">
        <v>1663</v>
      </c>
      <c r="Z221" s="8" t="s">
        <v>1664</v>
      </c>
    </row>
    <row r="222" spans="1:26" x14ac:dyDescent="0.25">
      <c r="A222" s="9" t="s">
        <v>1537</v>
      </c>
      <c r="B222" s="9" t="s">
        <v>1532</v>
      </c>
      <c r="C222" s="10" t="s">
        <v>1538</v>
      </c>
      <c r="R222" s="5" t="s">
        <v>210</v>
      </c>
      <c r="S222" s="6" t="e">
        <v>#REF!</v>
      </c>
      <c r="T222" s="9" t="s">
        <v>1537</v>
      </c>
      <c r="U222" s="9" t="s">
        <v>1532</v>
      </c>
      <c r="V222" s="10">
        <v>0.75</v>
      </c>
      <c r="W222" s="7" t="s">
        <v>213</v>
      </c>
      <c r="X222" s="253"/>
      <c r="Y222" s="16" t="s">
        <v>1535</v>
      </c>
      <c r="Z222" s="8" t="s">
        <v>1536</v>
      </c>
    </row>
    <row r="223" spans="1:26" x14ac:dyDescent="0.25">
      <c r="A223" s="9" t="s">
        <v>1537</v>
      </c>
      <c r="B223" s="9" t="s">
        <v>1532</v>
      </c>
      <c r="C223" s="10" t="s">
        <v>1567</v>
      </c>
      <c r="R223" s="5" t="s">
        <v>230</v>
      </c>
      <c r="S223" s="6" t="e">
        <v>#REF!</v>
      </c>
      <c r="T223" s="9" t="s">
        <v>1537</v>
      </c>
      <c r="U223" s="9" t="s">
        <v>1532</v>
      </c>
      <c r="V223" s="10">
        <v>0.75</v>
      </c>
      <c r="W223" s="7" t="s">
        <v>233</v>
      </c>
      <c r="X223" s="45"/>
      <c r="Y223" s="16" t="s">
        <v>1608</v>
      </c>
      <c r="Z223" s="8" t="s">
        <v>1609</v>
      </c>
    </row>
    <row r="224" spans="1:26" x14ac:dyDescent="0.25">
      <c r="A224" s="9" t="s">
        <v>1537</v>
      </c>
      <c r="B224" s="9" t="s">
        <v>1532</v>
      </c>
      <c r="C224" s="10" t="s">
        <v>1567</v>
      </c>
      <c r="R224" s="5" t="s">
        <v>1228</v>
      </c>
      <c r="S224" s="6" t="e">
        <v>#REF!</v>
      </c>
      <c r="T224" s="9" t="s">
        <v>1537</v>
      </c>
      <c r="U224" s="9" t="s">
        <v>1532</v>
      </c>
      <c r="V224" s="10">
        <v>0.75</v>
      </c>
      <c r="W224" s="7" t="s">
        <v>1231</v>
      </c>
      <c r="X224" s="272"/>
      <c r="Y224" s="16" t="s">
        <v>1663</v>
      </c>
      <c r="Z224" s="8" t="s">
        <v>1664</v>
      </c>
    </row>
    <row r="225" spans="1:26" x14ac:dyDescent="0.25">
      <c r="A225" s="9" t="s">
        <v>1537</v>
      </c>
      <c r="B225" s="9" t="s">
        <v>1532</v>
      </c>
      <c r="C225" s="10" t="s">
        <v>1538</v>
      </c>
      <c r="R225" s="5" t="s">
        <v>234</v>
      </c>
      <c r="S225" s="6" t="e">
        <v>#REF!</v>
      </c>
      <c r="T225" s="9" t="s">
        <v>1537</v>
      </c>
      <c r="U225" s="9" t="s">
        <v>1532</v>
      </c>
      <c r="V225" s="10">
        <v>0.75</v>
      </c>
      <c r="W225" s="7" t="s">
        <v>237</v>
      </c>
      <c r="X225" s="261"/>
      <c r="Y225" s="16" t="s">
        <v>1605</v>
      </c>
      <c r="Z225" s="8" t="s">
        <v>1606</v>
      </c>
    </row>
    <row r="226" spans="1:26" x14ac:dyDescent="0.25">
      <c r="A226" s="15" t="s">
        <v>1537</v>
      </c>
      <c r="B226" s="15" t="s">
        <v>1532</v>
      </c>
      <c r="C226" s="72" t="s">
        <v>1538</v>
      </c>
      <c r="R226" s="5" t="s">
        <v>192</v>
      </c>
      <c r="S226" s="6" t="e">
        <v>#REF!</v>
      </c>
      <c r="T226" s="9" t="s">
        <v>1537</v>
      </c>
      <c r="U226" s="9" t="s">
        <v>1532</v>
      </c>
      <c r="V226" s="10">
        <v>0.75</v>
      </c>
      <c r="W226" s="87" t="s">
        <v>196</v>
      </c>
      <c r="X226" s="44"/>
      <c r="Y226" s="16" t="s">
        <v>1603</v>
      </c>
      <c r="Z226" s="63" t="s">
        <v>1604</v>
      </c>
    </row>
    <row r="227" spans="1:26" x14ac:dyDescent="0.25">
      <c r="A227" s="9" t="s">
        <v>1537</v>
      </c>
      <c r="B227" s="9" t="s">
        <v>1532</v>
      </c>
      <c r="C227" s="10" t="s">
        <v>1538</v>
      </c>
      <c r="R227" s="5" t="s">
        <v>988</v>
      </c>
      <c r="S227" s="6" t="e">
        <v>#REF!</v>
      </c>
      <c r="T227" s="9" t="s">
        <v>1537</v>
      </c>
      <c r="U227" s="9" t="s">
        <v>1532</v>
      </c>
      <c r="V227" s="10">
        <v>0.75</v>
      </c>
      <c r="W227" s="87" t="s">
        <v>963</v>
      </c>
      <c r="X227" s="44"/>
      <c r="Y227" s="16" t="s">
        <v>1603</v>
      </c>
      <c r="Z227" s="63" t="s">
        <v>1604</v>
      </c>
    </row>
    <row r="228" spans="1:26" x14ac:dyDescent="0.25">
      <c r="A228" s="9" t="s">
        <v>1531</v>
      </c>
      <c r="B228" s="9" t="s">
        <v>1532</v>
      </c>
      <c r="C228" s="10" t="s">
        <v>1533</v>
      </c>
      <c r="R228" s="5" t="s">
        <v>991</v>
      </c>
      <c r="S228" s="6" t="e">
        <v>#REF!</v>
      </c>
      <c r="T228" s="9" t="s">
        <v>1537</v>
      </c>
      <c r="U228" s="9" t="s">
        <v>1532</v>
      </c>
      <c r="V228" s="10">
        <v>0.75</v>
      </c>
      <c r="W228" s="87" t="s">
        <v>969</v>
      </c>
      <c r="X228" s="261"/>
      <c r="Y228" s="16" t="s">
        <v>1605</v>
      </c>
      <c r="Z228" s="8" t="s">
        <v>1606</v>
      </c>
    </row>
    <row r="229" spans="1:26" x14ac:dyDescent="0.25">
      <c r="A229" s="15" t="s">
        <v>1537</v>
      </c>
      <c r="B229" s="15" t="s">
        <v>1532</v>
      </c>
      <c r="C229" s="72" t="s">
        <v>1567</v>
      </c>
      <c r="R229" s="5" t="s">
        <v>995</v>
      </c>
      <c r="S229" s="6" t="e">
        <v>#REF!</v>
      </c>
      <c r="T229" s="9" t="s">
        <v>1537</v>
      </c>
      <c r="U229" s="9" t="s">
        <v>1532</v>
      </c>
      <c r="V229" s="10">
        <v>0.75</v>
      </c>
      <c r="W229" s="87" t="s">
        <v>963</v>
      </c>
      <c r="X229" s="44"/>
      <c r="Y229" s="23" t="s">
        <v>1603</v>
      </c>
      <c r="Z229" s="63" t="s">
        <v>1604</v>
      </c>
    </row>
    <row r="230" spans="1:26" x14ac:dyDescent="0.25">
      <c r="A230" s="9" t="s">
        <v>1537</v>
      </c>
      <c r="B230" s="9" t="s">
        <v>1532</v>
      </c>
      <c r="C230" s="10" t="s">
        <v>1567</v>
      </c>
      <c r="R230" s="5" t="s">
        <v>998</v>
      </c>
      <c r="S230" s="6" t="e">
        <v>#REF!</v>
      </c>
      <c r="T230" s="9" t="s">
        <v>1537</v>
      </c>
      <c r="U230" s="9" t="s">
        <v>1532</v>
      </c>
      <c r="V230" s="10">
        <v>0.75</v>
      </c>
      <c r="W230" s="87" t="s">
        <v>969</v>
      </c>
      <c r="X230" s="261"/>
      <c r="Y230" s="23" t="s">
        <v>1605</v>
      </c>
      <c r="Z230" s="8" t="s">
        <v>1606</v>
      </c>
    </row>
    <row r="231" spans="1:26" x14ac:dyDescent="0.25">
      <c r="A231" s="9" t="s">
        <v>1537</v>
      </c>
      <c r="B231" s="9" t="s">
        <v>1532</v>
      </c>
      <c r="C231" s="10" t="s">
        <v>1538</v>
      </c>
      <c r="R231" s="5" t="s">
        <v>420</v>
      </c>
      <c r="S231" s="6" t="e">
        <v>#REF!</v>
      </c>
      <c r="T231" s="9" t="s">
        <v>1537</v>
      </c>
      <c r="U231" s="9" t="s">
        <v>1532</v>
      </c>
      <c r="V231" s="10">
        <v>0.75</v>
      </c>
      <c r="W231" s="87" t="s">
        <v>423</v>
      </c>
      <c r="X231" s="45"/>
      <c r="Y231" s="23" t="s">
        <v>1608</v>
      </c>
      <c r="Z231" s="8" t="s">
        <v>1609</v>
      </c>
    </row>
    <row r="232" spans="1:26" ht="15.75" thickBot="1" x14ac:dyDescent="0.3">
      <c r="A232" s="9" t="s">
        <v>1537</v>
      </c>
      <c r="B232" s="9" t="s">
        <v>1532</v>
      </c>
      <c r="C232" s="10" t="s">
        <v>1538</v>
      </c>
      <c r="R232" s="5" t="s">
        <v>428</v>
      </c>
      <c r="S232" s="6" t="e">
        <v>#REF!</v>
      </c>
      <c r="T232" s="9" t="s">
        <v>1537</v>
      </c>
      <c r="U232" s="9" t="s">
        <v>1532</v>
      </c>
      <c r="V232" s="10">
        <v>0.75</v>
      </c>
      <c r="W232" s="87" t="s">
        <v>431</v>
      </c>
      <c r="X232" s="268"/>
      <c r="Y232" s="23" t="s">
        <v>1623</v>
      </c>
      <c r="Z232" s="8" t="s">
        <v>1624</v>
      </c>
    </row>
    <row r="233" spans="1:26" ht="15.75" thickBot="1" x14ac:dyDescent="0.3">
      <c r="A233" s="9" t="s">
        <v>1537</v>
      </c>
      <c r="B233" s="9" t="s">
        <v>1532</v>
      </c>
      <c r="C233" s="10" t="s">
        <v>1538</v>
      </c>
      <c r="R233" s="5" t="s">
        <v>432</v>
      </c>
      <c r="S233" s="6" t="e">
        <v>#REF!</v>
      </c>
      <c r="T233" s="9" t="s">
        <v>1537</v>
      </c>
      <c r="U233" s="9" t="s">
        <v>1532</v>
      </c>
      <c r="V233" s="10">
        <v>0.75</v>
      </c>
      <c r="W233" s="87" t="s">
        <v>435</v>
      </c>
      <c r="X233" s="315"/>
      <c r="Y233" s="23" t="s">
        <v>1627</v>
      </c>
      <c r="Z233" s="8" t="s">
        <v>1628</v>
      </c>
    </row>
    <row r="234" spans="1:26" x14ac:dyDescent="0.25">
      <c r="A234" s="15" t="s">
        <v>1531</v>
      </c>
      <c r="B234" s="15" t="s">
        <v>1532</v>
      </c>
      <c r="C234" s="72" t="s">
        <v>1600</v>
      </c>
      <c r="R234" s="92" t="s">
        <v>436</v>
      </c>
      <c r="S234" s="69" t="e">
        <v>#REF!</v>
      </c>
      <c r="T234" s="9" t="s">
        <v>1537</v>
      </c>
      <c r="U234" s="9" t="s">
        <v>1532</v>
      </c>
      <c r="V234" s="10">
        <v>0.75</v>
      </c>
      <c r="W234" s="87" t="s">
        <v>439</v>
      </c>
      <c r="X234" s="312"/>
      <c r="Y234" s="23" t="s">
        <v>1663</v>
      </c>
      <c r="Z234" s="8" t="s">
        <v>1664</v>
      </c>
    </row>
    <row r="235" spans="1:26" ht="15.75" thickBot="1" x14ac:dyDescent="0.3">
      <c r="R235" s="5" t="s">
        <v>424</v>
      </c>
      <c r="S235" s="6" t="e">
        <v>#REF!</v>
      </c>
      <c r="T235" s="9" t="s">
        <v>1537</v>
      </c>
      <c r="U235" s="9" t="s">
        <v>1532</v>
      </c>
      <c r="V235" s="10">
        <v>0.75</v>
      </c>
      <c r="W235" s="7" t="s">
        <v>427</v>
      </c>
      <c r="X235" s="272"/>
      <c r="Y235" s="16" t="s">
        <v>1663</v>
      </c>
      <c r="Z235" s="8" t="s">
        <v>1664</v>
      </c>
    </row>
    <row r="236" spans="1:26" x14ac:dyDescent="0.25">
      <c r="R236" s="92" t="s">
        <v>1149</v>
      </c>
      <c r="S236" s="69" t="e">
        <v>#REF!</v>
      </c>
      <c r="T236" s="9" t="s">
        <v>1537</v>
      </c>
      <c r="U236" s="9" t="s">
        <v>1532</v>
      </c>
      <c r="V236" s="10">
        <v>0.75</v>
      </c>
      <c r="W236" s="70" t="s">
        <v>591</v>
      </c>
      <c r="X236" s="311"/>
      <c r="Y236" s="23" t="s">
        <v>1542</v>
      </c>
      <c r="Z236" s="8" t="s">
        <v>1543</v>
      </c>
    </row>
    <row r="237" spans="1:26" x14ac:dyDescent="0.25">
      <c r="R237" s="68" t="s">
        <v>1707</v>
      </c>
      <c r="S237" s="69" t="e">
        <v>#REF!</v>
      </c>
      <c r="T237" s="15" t="s">
        <v>1537</v>
      </c>
      <c r="U237" s="15" t="s">
        <v>1532</v>
      </c>
      <c r="V237" s="72">
        <v>0.75</v>
      </c>
      <c r="W237" s="70" t="s">
        <v>591</v>
      </c>
      <c r="X237" s="249"/>
      <c r="Y237" s="16" t="s">
        <v>1542</v>
      </c>
      <c r="Z237" s="8" t="s">
        <v>1543</v>
      </c>
    </row>
    <row r="238" spans="1:26" x14ac:dyDescent="0.25">
      <c r="R238" s="5" t="s">
        <v>89</v>
      </c>
      <c r="S238" s="6" t="e">
        <v>#REF!</v>
      </c>
      <c r="T238" s="9" t="s">
        <v>1537</v>
      </c>
      <c r="U238" s="9" t="s">
        <v>1532</v>
      </c>
      <c r="V238" s="10">
        <v>0.75</v>
      </c>
      <c r="W238" s="7" t="s">
        <v>92</v>
      </c>
      <c r="X238" s="31"/>
      <c r="Y238" s="23" t="s">
        <v>1583</v>
      </c>
      <c r="Z238" s="8" t="s">
        <v>1584</v>
      </c>
    </row>
    <row r="239" spans="1:26" x14ac:dyDescent="0.25">
      <c r="R239" s="5" t="s">
        <v>1674</v>
      </c>
      <c r="S239" s="6" t="e">
        <v>#REF!</v>
      </c>
      <c r="T239" s="9" t="s">
        <v>1537</v>
      </c>
      <c r="U239" s="9" t="s">
        <v>1532</v>
      </c>
      <c r="V239" s="10">
        <v>0.75</v>
      </c>
      <c r="W239" s="7" t="s">
        <v>485</v>
      </c>
      <c r="X239" s="270"/>
      <c r="Y239" s="23" t="s">
        <v>1649</v>
      </c>
      <c r="Z239" s="8" t="s">
        <v>1650</v>
      </c>
    </row>
    <row r="240" spans="1:26" x14ac:dyDescent="0.25">
      <c r="R240" s="92" t="s">
        <v>1397</v>
      </c>
      <c r="S240" s="309" t="e">
        <v>#REF!</v>
      </c>
      <c r="T240" s="21" t="s">
        <v>1537</v>
      </c>
      <c r="U240" s="21" t="s">
        <v>1532</v>
      </c>
      <c r="V240" s="301">
        <v>0.6</v>
      </c>
      <c r="W240" s="70" t="s">
        <v>1400</v>
      </c>
      <c r="X240" s="314"/>
      <c r="Y240" s="282" t="s">
        <v>1559</v>
      </c>
      <c r="Z240" s="23" t="s">
        <v>1560</v>
      </c>
    </row>
    <row r="241" spans="18:26" x14ac:dyDescent="0.25">
      <c r="R241" s="5" t="s">
        <v>24</v>
      </c>
      <c r="S241" s="6" t="e">
        <v>#REF!</v>
      </c>
      <c r="T241" s="9" t="s">
        <v>1537</v>
      </c>
      <c r="U241" s="9" t="s">
        <v>1532</v>
      </c>
      <c r="V241" s="10">
        <v>0.6</v>
      </c>
      <c r="W241" s="7" t="s">
        <v>28</v>
      </c>
      <c r="X241" s="254"/>
      <c r="Y241" s="16" t="s">
        <v>1555</v>
      </c>
      <c r="Z241" s="23" t="s">
        <v>1556</v>
      </c>
    </row>
  </sheetData>
  <sortState ref="A3:C14">
    <sortCondition descending="1" ref="A3:A14"/>
    <sortCondition ref="B3:B14"/>
    <sortCondition descending="1" ref="C3:C14"/>
  </sortState>
  <mergeCells count="1">
    <mergeCell ref="R1:Z1"/>
  </mergeCell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F38" sqref="F38:H43"/>
    </sheetView>
  </sheetViews>
  <sheetFormatPr defaultRowHeight="15" x14ac:dyDescent="0.25"/>
  <cols>
    <col min="1" max="1" width="14.85546875" bestFit="1" customWidth="1"/>
    <col min="2" max="2" width="8.42578125" bestFit="1" customWidth="1"/>
    <col min="3" max="3" width="16.42578125" bestFit="1" customWidth="1"/>
    <col min="4" max="4" width="14" bestFit="1" customWidth="1"/>
    <col min="5" max="5" width="10.42578125" bestFit="1" customWidth="1"/>
    <col min="6" max="6" width="11.28515625" bestFit="1" customWidth="1"/>
    <col min="7" max="7" width="12.7109375" bestFit="1" customWidth="1"/>
    <col min="8" max="8" width="8.42578125" bestFit="1" customWidth="1"/>
    <col min="9" max="9" width="19.28515625" bestFit="1" customWidth="1"/>
    <col min="10" max="10" width="8.5703125" bestFit="1" customWidth="1"/>
    <col min="11" max="11" width="12.5703125" bestFit="1" customWidth="1"/>
    <col min="12" max="12" width="4.42578125" bestFit="1" customWidth="1"/>
    <col min="13" max="13" width="6.5703125" bestFit="1" customWidth="1"/>
    <col min="14" max="14" width="5" bestFit="1" customWidth="1"/>
  </cols>
  <sheetData>
    <row r="1" spans="1:14" x14ac:dyDescent="0.25">
      <c r="A1" s="4" t="s">
        <v>8</v>
      </c>
      <c r="B1" s="4" t="s">
        <v>1515</v>
      </c>
      <c r="C1" s="4" t="s">
        <v>1516</v>
      </c>
      <c r="D1" s="4" t="s">
        <v>1517</v>
      </c>
      <c r="E1" s="4" t="s">
        <v>1518</v>
      </c>
      <c r="F1" s="4" t="s">
        <v>1519</v>
      </c>
      <c r="G1" s="294" t="s">
        <v>1520</v>
      </c>
      <c r="H1" s="4" t="s">
        <v>1521</v>
      </c>
      <c r="I1" s="4" t="s">
        <v>1522</v>
      </c>
      <c r="J1" s="300" t="s">
        <v>1962</v>
      </c>
      <c r="K1" s="295" t="s">
        <v>1523</v>
      </c>
      <c r="L1" s="4" t="s">
        <v>1524</v>
      </c>
      <c r="M1" s="4" t="s">
        <v>1525</v>
      </c>
      <c r="N1" s="4" t="s">
        <v>1526</v>
      </c>
    </row>
    <row r="2" spans="1:14" x14ac:dyDescent="0.25">
      <c r="A2" s="60" t="s">
        <v>1528</v>
      </c>
      <c r="B2" s="247"/>
      <c r="C2" s="16" t="s">
        <v>1529</v>
      </c>
      <c r="D2" s="36" t="s">
        <v>1530</v>
      </c>
      <c r="E2" s="37" t="s">
        <v>1531</v>
      </c>
      <c r="F2" s="37" t="s">
        <v>1532</v>
      </c>
      <c r="G2" s="38" t="s">
        <v>1533</v>
      </c>
      <c r="H2" s="248"/>
      <c r="I2" s="29"/>
      <c r="J2" s="296" t="b">
        <v>0</v>
      </c>
      <c r="K2" s="37" t="s">
        <v>1534</v>
      </c>
      <c r="L2" s="13" t="s">
        <v>1963</v>
      </c>
      <c r="M2" s="13" t="s">
        <v>1963</v>
      </c>
      <c r="N2" s="13" t="s">
        <v>1533</v>
      </c>
    </row>
    <row r="3" spans="1:14" x14ac:dyDescent="0.25">
      <c r="A3" s="7" t="s">
        <v>28</v>
      </c>
      <c r="B3" s="254"/>
      <c r="C3" s="16" t="s">
        <v>1555</v>
      </c>
      <c r="D3" s="23" t="s">
        <v>1556</v>
      </c>
      <c r="E3" s="18" t="s">
        <v>1537</v>
      </c>
      <c r="F3" s="18" t="s">
        <v>1532</v>
      </c>
      <c r="G3" s="19" t="s">
        <v>1557</v>
      </c>
      <c r="H3" s="255"/>
      <c r="I3" s="20" t="s">
        <v>1554</v>
      </c>
      <c r="J3" s="297" t="b">
        <v>0</v>
      </c>
      <c r="K3" s="21" t="s">
        <v>1558</v>
      </c>
      <c r="L3" s="245">
        <v>0</v>
      </c>
      <c r="M3" s="245" t="s">
        <v>1964</v>
      </c>
      <c r="N3" s="245" t="s">
        <v>1533</v>
      </c>
    </row>
    <row r="4" spans="1:14" x14ac:dyDescent="0.25">
      <c r="A4" s="60" t="s">
        <v>1400</v>
      </c>
      <c r="B4" s="256"/>
      <c r="C4" s="16" t="s">
        <v>1559</v>
      </c>
      <c r="D4" s="23" t="s">
        <v>1560</v>
      </c>
      <c r="E4" s="37" t="s">
        <v>1537</v>
      </c>
      <c r="F4" s="37" t="s">
        <v>1532</v>
      </c>
      <c r="G4" s="38" t="s">
        <v>1557</v>
      </c>
      <c r="H4" s="255"/>
      <c r="I4" s="29" t="s">
        <v>1554</v>
      </c>
      <c r="J4" s="298" t="b">
        <v>0</v>
      </c>
      <c r="K4" s="30" t="s">
        <v>1558</v>
      </c>
      <c r="L4" s="13" t="s">
        <v>1965</v>
      </c>
      <c r="M4" s="13" t="s">
        <v>1965</v>
      </c>
      <c r="N4" s="13" t="s">
        <v>1966</v>
      </c>
    </row>
    <row r="5" spans="1:14" x14ac:dyDescent="0.25">
      <c r="A5" s="7" t="s">
        <v>423</v>
      </c>
      <c r="B5" s="45"/>
      <c r="C5" s="16" t="s">
        <v>1608</v>
      </c>
      <c r="D5" s="17" t="s">
        <v>1609</v>
      </c>
      <c r="E5" s="18" t="s">
        <v>1537</v>
      </c>
      <c r="F5" s="18" t="s">
        <v>1532</v>
      </c>
      <c r="G5" s="19" t="s">
        <v>1600</v>
      </c>
      <c r="H5" s="46"/>
      <c r="I5" s="20" t="s">
        <v>1588</v>
      </c>
      <c r="J5" s="297" t="b">
        <v>0</v>
      </c>
      <c r="K5" s="21" t="s">
        <v>1589</v>
      </c>
      <c r="L5" s="245" t="s">
        <v>1533</v>
      </c>
      <c r="M5" s="245" t="s">
        <v>1964</v>
      </c>
      <c r="N5" s="245" t="s">
        <v>1967</v>
      </c>
    </row>
    <row r="6" spans="1:14" x14ac:dyDescent="0.25">
      <c r="A6" s="60" t="s">
        <v>431</v>
      </c>
      <c r="B6" s="268"/>
      <c r="C6" s="16" t="s">
        <v>1623</v>
      </c>
      <c r="D6" s="36" t="s">
        <v>1624</v>
      </c>
      <c r="E6" s="37" t="s">
        <v>1537</v>
      </c>
      <c r="F6" s="37" t="s">
        <v>1532</v>
      </c>
      <c r="G6" s="38" t="s">
        <v>1600</v>
      </c>
      <c r="H6" s="28"/>
      <c r="I6" s="29" t="s">
        <v>1573</v>
      </c>
      <c r="J6" s="298" t="b">
        <v>0</v>
      </c>
      <c r="K6" s="30" t="s">
        <v>1574</v>
      </c>
      <c r="L6" s="13" t="s">
        <v>1968</v>
      </c>
      <c r="M6" s="13" t="s">
        <v>1969</v>
      </c>
      <c r="N6" s="13" t="s">
        <v>1970</v>
      </c>
    </row>
    <row r="7" spans="1:14" x14ac:dyDescent="0.25">
      <c r="A7" s="7" t="s">
        <v>435</v>
      </c>
      <c r="B7" s="48"/>
      <c r="C7" s="16" t="s">
        <v>1627</v>
      </c>
      <c r="D7" s="17" t="s">
        <v>1628</v>
      </c>
      <c r="E7" s="18" t="s">
        <v>1537</v>
      </c>
      <c r="F7" s="18" t="s">
        <v>1532</v>
      </c>
      <c r="G7" s="19" t="s">
        <v>1600</v>
      </c>
      <c r="H7" s="64"/>
      <c r="I7" s="20" t="s">
        <v>1668</v>
      </c>
      <c r="J7" s="299" t="b">
        <v>0</v>
      </c>
      <c r="K7" s="18" t="s">
        <v>1669</v>
      </c>
      <c r="L7" s="245" t="s">
        <v>1964</v>
      </c>
      <c r="M7" s="245" t="s">
        <v>1971</v>
      </c>
      <c r="N7" s="245" t="s">
        <v>1533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H18" sqref="H18"/>
    </sheetView>
  </sheetViews>
  <sheetFormatPr defaultRowHeight="15" x14ac:dyDescent="0.25"/>
  <cols>
    <col min="1" max="1" width="23.42578125" customWidth="1"/>
    <col min="2" max="2" width="11.85546875" customWidth="1"/>
  </cols>
  <sheetData>
    <row r="1" spans="1:2" x14ac:dyDescent="0.25">
      <c r="A1" s="304" t="s">
        <v>19</v>
      </c>
      <c r="B1" t="s">
        <v>285</v>
      </c>
    </row>
    <row r="3" spans="1:2" x14ac:dyDescent="0.25">
      <c r="A3" s="304" t="s">
        <v>1972</v>
      </c>
      <c r="B3" t="s">
        <v>1975</v>
      </c>
    </row>
    <row r="4" spans="1:2" x14ac:dyDescent="0.25">
      <c r="A4" s="305" t="s">
        <v>44</v>
      </c>
      <c r="B4" s="308">
        <v>68</v>
      </c>
    </row>
    <row r="5" spans="1:2" x14ac:dyDescent="0.25">
      <c r="A5" s="305" t="s">
        <v>48</v>
      </c>
      <c r="B5" s="308">
        <v>47</v>
      </c>
    </row>
    <row r="6" spans="1:2" x14ac:dyDescent="0.25">
      <c r="A6" s="305" t="s">
        <v>41</v>
      </c>
      <c r="B6" s="308">
        <v>118</v>
      </c>
    </row>
    <row r="7" spans="1:2" x14ac:dyDescent="0.25">
      <c r="A7" s="305" t="s">
        <v>40</v>
      </c>
      <c r="B7" s="308">
        <v>1</v>
      </c>
    </row>
    <row r="8" spans="1:2" x14ac:dyDescent="0.25">
      <c r="A8" s="305" t="s">
        <v>370</v>
      </c>
      <c r="B8" s="308">
        <v>2</v>
      </c>
    </row>
    <row r="9" spans="1:2" x14ac:dyDescent="0.25">
      <c r="A9" s="305" t="s">
        <v>26</v>
      </c>
      <c r="B9" s="308">
        <v>18</v>
      </c>
    </row>
    <row r="10" spans="1:2" x14ac:dyDescent="0.25">
      <c r="A10" s="305" t="s">
        <v>293</v>
      </c>
      <c r="B10" s="308">
        <v>56</v>
      </c>
    </row>
    <row r="11" spans="1:2" x14ac:dyDescent="0.25">
      <c r="A11" s="306" t="s">
        <v>292</v>
      </c>
      <c r="B11" s="308">
        <v>56</v>
      </c>
    </row>
    <row r="12" spans="1:2" x14ac:dyDescent="0.25">
      <c r="A12" s="307" t="s">
        <v>558</v>
      </c>
      <c r="B12" s="308">
        <v>3</v>
      </c>
    </row>
    <row r="13" spans="1:2" x14ac:dyDescent="0.25">
      <c r="A13" s="307" t="s">
        <v>1361</v>
      </c>
      <c r="B13" s="308">
        <v>1</v>
      </c>
    </row>
    <row r="14" spans="1:2" x14ac:dyDescent="0.25">
      <c r="A14" s="307" t="s">
        <v>191</v>
      </c>
      <c r="B14" s="308">
        <v>1</v>
      </c>
    </row>
    <row r="15" spans="1:2" x14ac:dyDescent="0.25">
      <c r="A15" s="307" t="s">
        <v>618</v>
      </c>
      <c r="B15" s="308">
        <v>5</v>
      </c>
    </row>
    <row r="16" spans="1:2" x14ac:dyDescent="0.25">
      <c r="A16" s="307" t="s">
        <v>722</v>
      </c>
      <c r="B16" s="308">
        <v>1</v>
      </c>
    </row>
    <row r="17" spans="1:2" x14ac:dyDescent="0.25">
      <c r="A17" s="307" t="s">
        <v>728</v>
      </c>
      <c r="B17" s="308">
        <v>1</v>
      </c>
    </row>
    <row r="18" spans="1:2" x14ac:dyDescent="0.25">
      <c r="A18" s="307" t="s">
        <v>659</v>
      </c>
      <c r="B18" s="308">
        <v>4</v>
      </c>
    </row>
    <row r="19" spans="1:2" x14ac:dyDescent="0.25">
      <c r="A19" s="307" t="s">
        <v>511</v>
      </c>
      <c r="B19" s="308">
        <v>1</v>
      </c>
    </row>
    <row r="20" spans="1:2" x14ac:dyDescent="0.25">
      <c r="A20" s="307" t="s">
        <v>366</v>
      </c>
      <c r="B20" s="308">
        <v>3</v>
      </c>
    </row>
    <row r="21" spans="1:2" x14ac:dyDescent="0.25">
      <c r="A21" s="307" t="s">
        <v>487</v>
      </c>
      <c r="B21" s="308">
        <v>5</v>
      </c>
    </row>
    <row r="22" spans="1:2" x14ac:dyDescent="0.25">
      <c r="A22" s="307" t="s">
        <v>635</v>
      </c>
      <c r="B22" s="308">
        <v>4</v>
      </c>
    </row>
    <row r="23" spans="1:2" x14ac:dyDescent="0.25">
      <c r="A23" s="307" t="s">
        <v>638</v>
      </c>
      <c r="B23" s="308">
        <v>4</v>
      </c>
    </row>
    <row r="24" spans="1:2" x14ac:dyDescent="0.25">
      <c r="A24" s="307" t="s">
        <v>570</v>
      </c>
      <c r="B24" s="308">
        <v>5</v>
      </c>
    </row>
    <row r="25" spans="1:2" x14ac:dyDescent="0.25">
      <c r="A25" s="307" t="s">
        <v>776</v>
      </c>
      <c r="B25" s="308">
        <v>1</v>
      </c>
    </row>
    <row r="26" spans="1:2" x14ac:dyDescent="0.25">
      <c r="A26" s="307" t="s">
        <v>1009</v>
      </c>
      <c r="B26" s="308">
        <v>4</v>
      </c>
    </row>
    <row r="27" spans="1:2" x14ac:dyDescent="0.25">
      <c r="A27" s="307" t="s">
        <v>357</v>
      </c>
      <c r="B27" s="308">
        <v>1</v>
      </c>
    </row>
    <row r="28" spans="1:2" x14ac:dyDescent="0.25">
      <c r="A28" s="307" t="s">
        <v>294</v>
      </c>
      <c r="B28" s="308">
        <v>12</v>
      </c>
    </row>
    <row r="29" spans="1:2" x14ac:dyDescent="0.25">
      <c r="A29" s="305" t="s">
        <v>292</v>
      </c>
      <c r="B29" s="308">
        <v>18</v>
      </c>
    </row>
    <row r="30" spans="1:2" x14ac:dyDescent="0.25">
      <c r="A30" s="306" t="s">
        <v>292</v>
      </c>
      <c r="B30" s="308">
        <v>18</v>
      </c>
    </row>
    <row r="31" spans="1:2" x14ac:dyDescent="0.25">
      <c r="A31" s="307" t="s">
        <v>907</v>
      </c>
      <c r="B31" s="308">
        <v>4</v>
      </c>
    </row>
    <row r="32" spans="1:2" x14ac:dyDescent="0.25">
      <c r="A32" s="307" t="s">
        <v>910</v>
      </c>
      <c r="B32" s="308">
        <v>4</v>
      </c>
    </row>
    <row r="33" spans="1:2" x14ac:dyDescent="0.25">
      <c r="A33" s="307" t="s">
        <v>663</v>
      </c>
      <c r="B33" s="308">
        <v>8</v>
      </c>
    </row>
    <row r="34" spans="1:2" x14ac:dyDescent="0.25">
      <c r="A34" s="307" t="s">
        <v>361</v>
      </c>
      <c r="B34" s="308">
        <v>2</v>
      </c>
    </row>
    <row r="35" spans="1:2" x14ac:dyDescent="0.25">
      <c r="A35" s="305" t="s">
        <v>195</v>
      </c>
      <c r="B35" s="308">
        <v>54</v>
      </c>
    </row>
    <row r="36" spans="1:2" x14ac:dyDescent="0.25">
      <c r="A36" s="306" t="s">
        <v>48</v>
      </c>
      <c r="B36" s="308">
        <v>41</v>
      </c>
    </row>
    <row r="37" spans="1:2" x14ac:dyDescent="0.25">
      <c r="A37" s="306" t="s">
        <v>44</v>
      </c>
      <c r="B37" s="308">
        <v>13</v>
      </c>
    </row>
    <row r="38" spans="1:2" x14ac:dyDescent="0.25">
      <c r="A38" s="305" t="s">
        <v>60</v>
      </c>
      <c r="B38" s="308">
        <v>55</v>
      </c>
    </row>
    <row r="39" spans="1:2" x14ac:dyDescent="0.25">
      <c r="A39" s="306" t="s">
        <v>59</v>
      </c>
      <c r="B39" s="308">
        <v>53</v>
      </c>
    </row>
    <row r="40" spans="1:2" x14ac:dyDescent="0.25">
      <c r="A40" s="307" t="s">
        <v>62</v>
      </c>
      <c r="B40" s="308">
        <v>52</v>
      </c>
    </row>
    <row r="41" spans="1:2" x14ac:dyDescent="0.25">
      <c r="A41" s="307" t="s">
        <v>419</v>
      </c>
      <c r="B41" s="308">
        <v>1</v>
      </c>
    </row>
    <row r="42" spans="1:2" x14ac:dyDescent="0.25">
      <c r="A42" s="306" t="s">
        <v>292</v>
      </c>
      <c r="B42" s="308">
        <v>2</v>
      </c>
    </row>
    <row r="43" spans="1:2" x14ac:dyDescent="0.25">
      <c r="A43" s="307" t="s">
        <v>409</v>
      </c>
      <c r="B43" s="308">
        <v>1</v>
      </c>
    </row>
    <row r="44" spans="1:2" x14ac:dyDescent="0.25">
      <c r="A44" s="307" t="s">
        <v>411</v>
      </c>
      <c r="B44" s="308">
        <v>1</v>
      </c>
    </row>
    <row r="45" spans="1:2" x14ac:dyDescent="0.25">
      <c r="A45" s="305" t="s">
        <v>78</v>
      </c>
      <c r="B45" s="308">
        <v>219</v>
      </c>
    </row>
    <row r="46" spans="1:2" x14ac:dyDescent="0.25">
      <c r="A46" s="306" t="s">
        <v>78</v>
      </c>
      <c r="B46" s="308">
        <v>219</v>
      </c>
    </row>
    <row r="47" spans="1:2" x14ac:dyDescent="0.25">
      <c r="A47" s="305" t="s">
        <v>1973</v>
      </c>
      <c r="B47" s="308">
        <v>656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73"/>
  <sheetViews>
    <sheetView workbookViewId="0">
      <selection sqref="A1:A1048576"/>
    </sheetView>
  </sheetViews>
  <sheetFormatPr defaultColWidth="10.7109375" defaultRowHeight="15" x14ac:dyDescent="0.25"/>
  <cols>
    <col min="1" max="1" width="17.85546875" bestFit="1" customWidth="1"/>
    <col min="2" max="2" width="18.140625" bestFit="1" customWidth="1"/>
    <col min="3" max="3" width="17.28515625" bestFit="1" customWidth="1"/>
    <col min="4" max="4" width="15.42578125" bestFit="1" customWidth="1"/>
    <col min="5" max="5" width="24.85546875" customWidth="1"/>
    <col min="6" max="6" width="23.28515625" bestFit="1" customWidth="1"/>
    <col min="7" max="7" width="18.140625" bestFit="1" customWidth="1"/>
    <col min="8" max="8" width="17.5703125" bestFit="1" customWidth="1"/>
    <col min="9" max="9" width="29" bestFit="1" customWidth="1"/>
    <col min="10" max="10" width="63.7109375" bestFit="1" customWidth="1"/>
    <col min="12" max="14" width="0" hidden="1" customWidth="1"/>
    <col min="15" max="15" width="15.42578125" hidden="1" customWidth="1"/>
    <col min="16" max="16" width="14.7109375" hidden="1" customWidth="1"/>
    <col min="17" max="19" width="0" hidden="1" customWidth="1"/>
    <col min="20" max="20" width="15.140625" hidden="1" customWidth="1"/>
    <col min="21" max="21" width="20" hidden="1" customWidth="1"/>
    <col min="22" max="22" width="15.85546875" hidden="1" customWidth="1"/>
    <col min="23" max="23" width="32.28515625" hidden="1" customWidth="1"/>
    <col min="24" max="24" width="23" hidden="1" customWidth="1"/>
    <col min="25" max="25" width="18.140625" hidden="1" customWidth="1"/>
    <col min="26" max="26" width="32.85546875" customWidth="1"/>
    <col min="27" max="27" width="27.28515625" customWidth="1"/>
    <col min="28" max="28" width="19.42578125" customWidth="1"/>
    <col min="29" max="29" width="8.5703125" customWidth="1"/>
    <col min="30" max="30" width="19.140625" customWidth="1"/>
    <col min="31" max="31" width="15.42578125" bestFit="1" customWidth="1"/>
    <col min="32" max="32" width="17.42578125" customWidth="1"/>
    <col min="33" max="33" width="19.7109375" customWidth="1"/>
    <col min="34" max="34" width="14.7109375" customWidth="1"/>
    <col min="36" max="36" width="16.140625" customWidth="1"/>
    <col min="37" max="37" width="15.140625" customWidth="1"/>
    <col min="38" max="38" width="26" bestFit="1" customWidth="1"/>
    <col min="39" max="39" width="9.28515625" customWidth="1"/>
    <col min="40" max="40" width="16.5703125" customWidth="1"/>
  </cols>
  <sheetData>
    <row r="1" spans="1:24" x14ac:dyDescent="0.25">
      <c r="A1" t="s">
        <v>8</v>
      </c>
      <c r="B1" t="s">
        <v>0</v>
      </c>
      <c r="C1" t="s">
        <v>3</v>
      </c>
      <c r="D1" t="s">
        <v>4</v>
      </c>
      <c r="E1" t="s">
        <v>2</v>
      </c>
      <c r="F1" t="s">
        <v>14</v>
      </c>
      <c r="G1" t="s">
        <v>18</v>
      </c>
      <c r="H1" t="s">
        <v>19</v>
      </c>
      <c r="I1" t="s">
        <v>21</v>
      </c>
      <c r="J1" t="s">
        <v>1</v>
      </c>
      <c r="K1" t="s">
        <v>20</v>
      </c>
      <c r="L1" t="s">
        <v>16</v>
      </c>
      <c r="M1" t="s">
        <v>17</v>
      </c>
      <c r="N1" t="s">
        <v>15</v>
      </c>
      <c r="O1" t="s">
        <v>22</v>
      </c>
      <c r="P1" t="s">
        <v>23</v>
      </c>
      <c r="Q1" t="s">
        <v>5</v>
      </c>
      <c r="R1" t="s">
        <v>6</v>
      </c>
      <c r="S1" t="s">
        <v>7</v>
      </c>
      <c r="T1" t="s">
        <v>9</v>
      </c>
      <c r="U1" t="s">
        <v>10</v>
      </c>
      <c r="V1" t="s">
        <v>11</v>
      </c>
      <c r="W1" t="s">
        <v>12</v>
      </c>
      <c r="X1" t="s">
        <v>13</v>
      </c>
    </row>
    <row r="2" spans="1:24" x14ac:dyDescent="0.25">
      <c r="A2" t="s">
        <v>264</v>
      </c>
      <c r="B2" t="s">
        <v>262</v>
      </c>
      <c r="C2" t="s">
        <v>78</v>
      </c>
      <c r="D2" t="s">
        <v>78</v>
      </c>
      <c r="E2" t="s">
        <v>262</v>
      </c>
      <c r="F2" t="s">
        <v>242</v>
      </c>
      <c r="G2" t="s">
        <v>244</v>
      </c>
      <c r="H2" t="s">
        <v>101</v>
      </c>
      <c r="I2" t="s">
        <v>245</v>
      </c>
      <c r="J2" t="s">
        <v>263</v>
      </c>
      <c r="K2" t="s">
        <v>34</v>
      </c>
      <c r="L2" t="s">
        <v>243</v>
      </c>
      <c r="N2" t="s">
        <v>30</v>
      </c>
      <c r="O2" t="s">
        <v>36</v>
      </c>
      <c r="P2" t="s">
        <v>37</v>
      </c>
      <c r="Q2">
        <v>3734</v>
      </c>
      <c r="R2" t="s">
        <v>79</v>
      </c>
      <c r="T2">
        <v>3</v>
      </c>
      <c r="U2">
        <v>0</v>
      </c>
      <c r="V2">
        <v>-16777216</v>
      </c>
      <c r="W2" t="s">
        <v>43</v>
      </c>
      <c r="X2" t="s">
        <v>43</v>
      </c>
    </row>
    <row r="3" spans="1:24" x14ac:dyDescent="0.25">
      <c r="A3" t="s">
        <v>264</v>
      </c>
      <c r="B3" t="s">
        <v>262</v>
      </c>
      <c r="C3" t="s">
        <v>78</v>
      </c>
      <c r="D3" t="s">
        <v>78</v>
      </c>
      <c r="E3" t="s">
        <v>262</v>
      </c>
      <c r="F3" t="s">
        <v>350</v>
      </c>
      <c r="G3" t="s">
        <v>244</v>
      </c>
      <c r="H3" t="s">
        <v>285</v>
      </c>
      <c r="I3" t="s">
        <v>352</v>
      </c>
      <c r="J3" t="s">
        <v>263</v>
      </c>
      <c r="K3" t="s">
        <v>34</v>
      </c>
      <c r="L3" t="s">
        <v>351</v>
      </c>
      <c r="N3" t="s">
        <v>30</v>
      </c>
      <c r="O3" t="s">
        <v>36</v>
      </c>
      <c r="P3" t="s">
        <v>37</v>
      </c>
      <c r="Q3">
        <v>3734</v>
      </c>
      <c r="R3" t="s">
        <v>79</v>
      </c>
      <c r="T3">
        <v>3</v>
      </c>
      <c r="U3">
        <v>0</v>
      </c>
      <c r="V3">
        <v>-16777216</v>
      </c>
      <c r="W3" t="s">
        <v>43</v>
      </c>
      <c r="X3" t="s">
        <v>43</v>
      </c>
    </row>
    <row r="4" spans="1:24" x14ac:dyDescent="0.25">
      <c r="A4" t="s">
        <v>264</v>
      </c>
      <c r="B4" t="s">
        <v>790</v>
      </c>
      <c r="C4" t="s">
        <v>78</v>
      </c>
      <c r="D4" t="s">
        <v>78</v>
      </c>
      <c r="E4" t="s">
        <v>262</v>
      </c>
      <c r="F4" t="s">
        <v>780</v>
      </c>
      <c r="G4" t="s">
        <v>244</v>
      </c>
      <c r="H4" t="s">
        <v>285</v>
      </c>
      <c r="I4" t="s">
        <v>778</v>
      </c>
      <c r="J4" t="s">
        <v>263</v>
      </c>
      <c r="K4" t="s">
        <v>34</v>
      </c>
      <c r="L4" t="s">
        <v>781</v>
      </c>
      <c r="N4" t="s">
        <v>30</v>
      </c>
      <c r="O4" t="s">
        <v>779</v>
      </c>
      <c r="P4" t="s">
        <v>37</v>
      </c>
      <c r="Q4">
        <v>3734</v>
      </c>
      <c r="R4" t="s">
        <v>79</v>
      </c>
      <c r="T4">
        <v>3</v>
      </c>
      <c r="U4">
        <v>0</v>
      </c>
      <c r="V4">
        <v>-16777216</v>
      </c>
      <c r="W4" t="s">
        <v>43</v>
      </c>
      <c r="X4" t="s">
        <v>43</v>
      </c>
    </row>
    <row r="5" spans="1:24" x14ac:dyDescent="0.25">
      <c r="A5" t="s">
        <v>264</v>
      </c>
      <c r="B5" t="s">
        <v>262</v>
      </c>
      <c r="C5" t="s">
        <v>78</v>
      </c>
      <c r="D5" t="s">
        <v>78</v>
      </c>
      <c r="E5" t="s">
        <v>262</v>
      </c>
      <c r="F5" t="s">
        <v>505</v>
      </c>
      <c r="G5" t="s">
        <v>502</v>
      </c>
      <c r="H5" t="s">
        <v>442</v>
      </c>
      <c r="I5" t="s">
        <v>503</v>
      </c>
      <c r="J5" t="s">
        <v>506</v>
      </c>
      <c r="K5" t="s">
        <v>34</v>
      </c>
      <c r="M5" t="s">
        <v>501</v>
      </c>
      <c r="N5" t="s">
        <v>30</v>
      </c>
      <c r="O5" t="s">
        <v>444</v>
      </c>
      <c r="P5" t="s">
        <v>37</v>
      </c>
      <c r="Q5">
        <v>3734</v>
      </c>
      <c r="R5" t="s">
        <v>79</v>
      </c>
      <c r="T5">
        <v>3</v>
      </c>
      <c r="U5">
        <v>0</v>
      </c>
      <c r="V5">
        <v>-16777216</v>
      </c>
      <c r="W5" t="s">
        <v>43</v>
      </c>
      <c r="X5" t="s">
        <v>43</v>
      </c>
    </row>
    <row r="6" spans="1:24" x14ac:dyDescent="0.25">
      <c r="A6" t="s">
        <v>1428</v>
      </c>
      <c r="B6" t="s">
        <v>1426</v>
      </c>
      <c r="C6" t="s">
        <v>59</v>
      </c>
      <c r="D6" t="s">
        <v>60</v>
      </c>
      <c r="E6" t="s">
        <v>59</v>
      </c>
      <c r="F6" t="s">
        <v>59</v>
      </c>
      <c r="G6" t="s">
        <v>32</v>
      </c>
      <c r="H6" t="s">
        <v>25</v>
      </c>
      <c r="I6" t="s">
        <v>1425</v>
      </c>
      <c r="J6" t="s">
        <v>1427</v>
      </c>
      <c r="K6" t="s">
        <v>34</v>
      </c>
      <c r="L6" t="s">
        <v>1412</v>
      </c>
      <c r="N6" t="s">
        <v>30</v>
      </c>
      <c r="O6" t="s">
        <v>36</v>
      </c>
      <c r="P6" t="s">
        <v>37</v>
      </c>
      <c r="Q6">
        <v>11296</v>
      </c>
      <c r="R6" t="s">
        <v>61</v>
      </c>
      <c r="T6">
        <v>3</v>
      </c>
      <c r="U6">
        <v>0</v>
      </c>
      <c r="V6">
        <v>-16777216</v>
      </c>
      <c r="W6">
        <v>1800</v>
      </c>
      <c r="X6">
        <v>29768</v>
      </c>
    </row>
    <row r="7" spans="1:24" x14ac:dyDescent="0.25">
      <c r="A7" t="s">
        <v>907</v>
      </c>
      <c r="B7" t="s">
        <v>906</v>
      </c>
      <c r="C7" t="s">
        <v>292</v>
      </c>
      <c r="D7" t="s">
        <v>292</v>
      </c>
      <c r="E7" t="s">
        <v>356</v>
      </c>
      <c r="F7" t="s">
        <v>877</v>
      </c>
      <c r="G7" t="s">
        <v>32</v>
      </c>
      <c r="H7" t="s">
        <v>33</v>
      </c>
      <c r="I7" t="s">
        <v>908</v>
      </c>
      <c r="J7" t="s">
        <v>906</v>
      </c>
      <c r="K7" t="s">
        <v>34</v>
      </c>
      <c r="N7" t="s">
        <v>30</v>
      </c>
      <c r="O7" t="s">
        <v>36</v>
      </c>
      <c r="P7" t="s">
        <v>37</v>
      </c>
      <c r="Q7" t="s">
        <v>292</v>
      </c>
      <c r="R7" t="s">
        <v>27</v>
      </c>
      <c r="T7">
        <v>3</v>
      </c>
      <c r="U7">
        <v>0</v>
      </c>
      <c r="V7">
        <v>-16777216</v>
      </c>
      <c r="W7" t="s">
        <v>43</v>
      </c>
      <c r="X7" t="s">
        <v>43</v>
      </c>
    </row>
    <row r="8" spans="1:24" x14ac:dyDescent="0.25">
      <c r="A8" t="s">
        <v>907</v>
      </c>
      <c r="B8" t="s">
        <v>1273</v>
      </c>
      <c r="C8" t="s">
        <v>292</v>
      </c>
      <c r="D8" t="s">
        <v>292</v>
      </c>
      <c r="E8" t="s">
        <v>356</v>
      </c>
      <c r="F8" t="s">
        <v>1262</v>
      </c>
      <c r="G8" t="s">
        <v>533</v>
      </c>
      <c r="H8" t="s">
        <v>285</v>
      </c>
      <c r="I8" t="s">
        <v>1261</v>
      </c>
      <c r="J8" t="s">
        <v>1274</v>
      </c>
      <c r="K8" t="s">
        <v>34</v>
      </c>
      <c r="L8" t="s">
        <v>1263</v>
      </c>
      <c r="N8" t="s">
        <v>30</v>
      </c>
      <c r="O8" t="s">
        <v>36</v>
      </c>
      <c r="P8" t="s">
        <v>37</v>
      </c>
      <c r="Q8" t="s">
        <v>292</v>
      </c>
      <c r="R8" t="s">
        <v>27</v>
      </c>
      <c r="T8">
        <v>3</v>
      </c>
      <c r="U8">
        <v>0</v>
      </c>
      <c r="V8">
        <v>-16777216</v>
      </c>
      <c r="W8" t="s">
        <v>43</v>
      </c>
      <c r="X8" t="s">
        <v>43</v>
      </c>
    </row>
    <row r="9" spans="1:24" x14ac:dyDescent="0.25">
      <c r="A9" t="s">
        <v>907</v>
      </c>
      <c r="B9" t="s">
        <v>1273</v>
      </c>
      <c r="C9" t="s">
        <v>292</v>
      </c>
      <c r="D9" t="s">
        <v>292</v>
      </c>
      <c r="E9" t="s">
        <v>356</v>
      </c>
      <c r="F9" t="s">
        <v>1282</v>
      </c>
      <c r="G9" t="s">
        <v>533</v>
      </c>
      <c r="H9" t="s">
        <v>285</v>
      </c>
      <c r="I9" t="s">
        <v>1281</v>
      </c>
      <c r="J9" t="s">
        <v>1274</v>
      </c>
      <c r="K9" t="s">
        <v>34</v>
      </c>
      <c r="L9" t="s">
        <v>1283</v>
      </c>
      <c r="N9" t="s">
        <v>30</v>
      </c>
      <c r="O9" t="s">
        <v>36</v>
      </c>
      <c r="P9" t="s">
        <v>37</v>
      </c>
      <c r="Q9" t="s">
        <v>292</v>
      </c>
      <c r="R9" t="s">
        <v>27</v>
      </c>
      <c r="T9">
        <v>3</v>
      </c>
      <c r="U9">
        <v>0</v>
      </c>
      <c r="V9">
        <v>-16777216</v>
      </c>
      <c r="W9" t="s">
        <v>43</v>
      </c>
      <c r="X9" t="s">
        <v>43</v>
      </c>
    </row>
    <row r="10" spans="1:24" x14ac:dyDescent="0.25">
      <c r="A10" t="s">
        <v>907</v>
      </c>
      <c r="B10" t="s">
        <v>1273</v>
      </c>
      <c r="C10" t="s">
        <v>292</v>
      </c>
      <c r="D10" t="s">
        <v>292</v>
      </c>
      <c r="E10" t="s">
        <v>356</v>
      </c>
      <c r="F10" t="s">
        <v>1196</v>
      </c>
      <c r="G10" t="s">
        <v>1295</v>
      </c>
      <c r="H10" t="s">
        <v>285</v>
      </c>
      <c r="I10" t="s">
        <v>1296</v>
      </c>
      <c r="J10" t="s">
        <v>1274</v>
      </c>
      <c r="K10" t="s">
        <v>34</v>
      </c>
      <c r="L10" t="s">
        <v>1297</v>
      </c>
      <c r="N10" t="s">
        <v>30</v>
      </c>
      <c r="O10" t="s">
        <v>36</v>
      </c>
      <c r="P10" t="s">
        <v>37</v>
      </c>
      <c r="Q10" t="s">
        <v>292</v>
      </c>
      <c r="R10" t="s">
        <v>27</v>
      </c>
      <c r="T10">
        <v>3</v>
      </c>
      <c r="U10">
        <v>0</v>
      </c>
      <c r="V10">
        <v>-16777216</v>
      </c>
      <c r="W10" t="s">
        <v>43</v>
      </c>
      <c r="X10" t="s">
        <v>43</v>
      </c>
    </row>
    <row r="11" spans="1:24" x14ac:dyDescent="0.25">
      <c r="A11" t="s">
        <v>907</v>
      </c>
      <c r="B11" t="s">
        <v>1273</v>
      </c>
      <c r="C11" t="s">
        <v>292</v>
      </c>
      <c r="D11" t="s">
        <v>292</v>
      </c>
      <c r="E11" t="s">
        <v>356</v>
      </c>
      <c r="F11" t="s">
        <v>1311</v>
      </c>
      <c r="G11" t="s">
        <v>1295</v>
      </c>
      <c r="H11" t="s">
        <v>285</v>
      </c>
      <c r="I11" t="s">
        <v>1310</v>
      </c>
      <c r="J11" t="s">
        <v>1274</v>
      </c>
      <c r="K11" t="s">
        <v>34</v>
      </c>
      <c r="L11" t="s">
        <v>1312</v>
      </c>
      <c r="N11" t="s">
        <v>30</v>
      </c>
      <c r="O11" t="s">
        <v>36</v>
      </c>
      <c r="P11" t="s">
        <v>37</v>
      </c>
      <c r="Q11" t="s">
        <v>292</v>
      </c>
      <c r="R11" t="s">
        <v>27</v>
      </c>
      <c r="T11">
        <v>3</v>
      </c>
      <c r="U11">
        <v>0</v>
      </c>
      <c r="V11">
        <v>-16777216</v>
      </c>
      <c r="W11" t="s">
        <v>43</v>
      </c>
      <c r="X11" t="s">
        <v>43</v>
      </c>
    </row>
    <row r="12" spans="1:24" x14ac:dyDescent="0.25">
      <c r="A12" t="s">
        <v>907</v>
      </c>
      <c r="B12" t="s">
        <v>1373</v>
      </c>
      <c r="C12" t="s">
        <v>292</v>
      </c>
      <c r="D12" t="s">
        <v>292</v>
      </c>
      <c r="E12" t="s">
        <v>356</v>
      </c>
      <c r="F12" t="s">
        <v>292</v>
      </c>
      <c r="G12" t="s">
        <v>32</v>
      </c>
      <c r="H12" t="s">
        <v>25</v>
      </c>
      <c r="I12" t="s">
        <v>1369</v>
      </c>
      <c r="J12" t="s">
        <v>1374</v>
      </c>
      <c r="K12" t="s">
        <v>34</v>
      </c>
      <c r="L12" t="s">
        <v>1372</v>
      </c>
      <c r="N12" t="s">
        <v>30</v>
      </c>
      <c r="O12" t="s">
        <v>36</v>
      </c>
      <c r="P12" t="s">
        <v>37</v>
      </c>
      <c r="Q12" t="s">
        <v>292</v>
      </c>
      <c r="R12" t="s">
        <v>27</v>
      </c>
      <c r="T12">
        <v>3</v>
      </c>
      <c r="U12">
        <v>0</v>
      </c>
      <c r="V12">
        <v>-16777216</v>
      </c>
      <c r="W12" t="s">
        <v>43</v>
      </c>
      <c r="X12" t="s">
        <v>43</v>
      </c>
    </row>
    <row r="13" spans="1:24" x14ac:dyDescent="0.25">
      <c r="A13" t="s">
        <v>910</v>
      </c>
      <c r="B13" t="s">
        <v>909</v>
      </c>
      <c r="C13" t="s">
        <v>292</v>
      </c>
      <c r="D13" t="s">
        <v>292</v>
      </c>
      <c r="E13" t="s">
        <v>356</v>
      </c>
      <c r="F13" t="s">
        <v>877</v>
      </c>
      <c r="G13" t="s">
        <v>32</v>
      </c>
      <c r="H13" t="s">
        <v>33</v>
      </c>
      <c r="I13" t="s">
        <v>908</v>
      </c>
      <c r="J13" t="s">
        <v>909</v>
      </c>
      <c r="K13" t="s">
        <v>34</v>
      </c>
      <c r="N13" t="s">
        <v>30</v>
      </c>
      <c r="O13" t="s">
        <v>36</v>
      </c>
      <c r="P13" t="s">
        <v>37</v>
      </c>
      <c r="Q13" t="s">
        <v>292</v>
      </c>
      <c r="R13" t="s">
        <v>27</v>
      </c>
      <c r="T13">
        <v>3</v>
      </c>
      <c r="U13">
        <v>0</v>
      </c>
      <c r="V13">
        <v>-16777216</v>
      </c>
      <c r="W13" t="s">
        <v>43</v>
      </c>
      <c r="X13" t="s">
        <v>43</v>
      </c>
    </row>
    <row r="14" spans="1:24" x14ac:dyDescent="0.25">
      <c r="A14" t="s">
        <v>910</v>
      </c>
      <c r="B14" t="s">
        <v>1275</v>
      </c>
      <c r="C14" t="s">
        <v>292</v>
      </c>
      <c r="D14" t="s">
        <v>292</v>
      </c>
      <c r="E14" t="s">
        <v>356</v>
      </c>
      <c r="F14" t="s">
        <v>1262</v>
      </c>
      <c r="G14" t="s">
        <v>533</v>
      </c>
      <c r="H14" t="s">
        <v>285</v>
      </c>
      <c r="I14" t="s">
        <v>1261</v>
      </c>
      <c r="J14" t="s">
        <v>1276</v>
      </c>
      <c r="K14" t="s">
        <v>34</v>
      </c>
      <c r="L14" t="s">
        <v>1263</v>
      </c>
      <c r="N14" t="s">
        <v>30</v>
      </c>
      <c r="O14" t="s">
        <v>36</v>
      </c>
      <c r="P14" t="s">
        <v>37</v>
      </c>
      <c r="Q14" t="s">
        <v>292</v>
      </c>
      <c r="R14" t="s">
        <v>27</v>
      </c>
      <c r="T14">
        <v>3</v>
      </c>
      <c r="U14">
        <v>0</v>
      </c>
      <c r="V14">
        <v>-16777216</v>
      </c>
      <c r="W14" t="s">
        <v>43</v>
      </c>
      <c r="X14" t="s">
        <v>43</v>
      </c>
    </row>
    <row r="15" spans="1:24" x14ac:dyDescent="0.25">
      <c r="A15" t="s">
        <v>910</v>
      </c>
      <c r="B15" t="s">
        <v>1275</v>
      </c>
      <c r="C15" t="s">
        <v>292</v>
      </c>
      <c r="D15" t="s">
        <v>292</v>
      </c>
      <c r="E15" t="s">
        <v>356</v>
      </c>
      <c r="F15" t="s">
        <v>1282</v>
      </c>
      <c r="G15" t="s">
        <v>533</v>
      </c>
      <c r="H15" t="s">
        <v>285</v>
      </c>
      <c r="I15" t="s">
        <v>1281</v>
      </c>
      <c r="J15" t="s">
        <v>1276</v>
      </c>
      <c r="K15" t="s">
        <v>34</v>
      </c>
      <c r="L15" t="s">
        <v>1283</v>
      </c>
      <c r="N15" t="s">
        <v>30</v>
      </c>
      <c r="O15" t="s">
        <v>36</v>
      </c>
      <c r="P15" t="s">
        <v>37</v>
      </c>
      <c r="Q15" t="s">
        <v>292</v>
      </c>
      <c r="R15" t="s">
        <v>27</v>
      </c>
      <c r="T15">
        <v>3</v>
      </c>
      <c r="U15">
        <v>0</v>
      </c>
      <c r="V15">
        <v>-16777216</v>
      </c>
      <c r="W15" t="s">
        <v>43</v>
      </c>
      <c r="X15" t="s">
        <v>43</v>
      </c>
    </row>
    <row r="16" spans="1:24" x14ac:dyDescent="0.25">
      <c r="A16" t="s">
        <v>910</v>
      </c>
      <c r="B16" t="s">
        <v>1275</v>
      </c>
      <c r="C16" t="s">
        <v>292</v>
      </c>
      <c r="D16" t="s">
        <v>292</v>
      </c>
      <c r="E16" t="s">
        <v>356</v>
      </c>
      <c r="F16" t="s">
        <v>1196</v>
      </c>
      <c r="G16" t="s">
        <v>1295</v>
      </c>
      <c r="H16" t="s">
        <v>285</v>
      </c>
      <c r="I16" t="s">
        <v>1296</v>
      </c>
      <c r="J16" t="s">
        <v>1276</v>
      </c>
      <c r="K16" t="s">
        <v>34</v>
      </c>
      <c r="L16" t="s">
        <v>1297</v>
      </c>
      <c r="N16" t="s">
        <v>30</v>
      </c>
      <c r="O16" t="s">
        <v>36</v>
      </c>
      <c r="P16" t="s">
        <v>37</v>
      </c>
      <c r="Q16" t="s">
        <v>292</v>
      </c>
      <c r="R16" t="s">
        <v>27</v>
      </c>
      <c r="T16">
        <v>3</v>
      </c>
      <c r="U16">
        <v>0</v>
      </c>
      <c r="V16">
        <v>-16777216</v>
      </c>
      <c r="W16" t="s">
        <v>43</v>
      </c>
      <c r="X16" t="s">
        <v>43</v>
      </c>
    </row>
    <row r="17" spans="1:24" x14ac:dyDescent="0.25">
      <c r="A17" t="s">
        <v>910</v>
      </c>
      <c r="B17" t="s">
        <v>1275</v>
      </c>
      <c r="C17" t="s">
        <v>292</v>
      </c>
      <c r="D17" t="s">
        <v>292</v>
      </c>
      <c r="E17" t="s">
        <v>356</v>
      </c>
      <c r="F17" t="s">
        <v>1311</v>
      </c>
      <c r="G17" t="s">
        <v>1295</v>
      </c>
      <c r="H17" t="s">
        <v>285</v>
      </c>
      <c r="I17" t="s">
        <v>1310</v>
      </c>
      <c r="J17" t="s">
        <v>1276</v>
      </c>
      <c r="K17" t="s">
        <v>34</v>
      </c>
      <c r="L17" t="s">
        <v>1312</v>
      </c>
      <c r="N17" t="s">
        <v>30</v>
      </c>
      <c r="O17" t="s">
        <v>36</v>
      </c>
      <c r="P17" t="s">
        <v>37</v>
      </c>
      <c r="Q17" t="s">
        <v>292</v>
      </c>
      <c r="R17" t="s">
        <v>27</v>
      </c>
      <c r="T17">
        <v>3</v>
      </c>
      <c r="U17">
        <v>0</v>
      </c>
      <c r="V17">
        <v>-16777216</v>
      </c>
      <c r="W17" t="s">
        <v>43</v>
      </c>
      <c r="X17" t="s">
        <v>43</v>
      </c>
    </row>
    <row r="18" spans="1:24" x14ac:dyDescent="0.25">
      <c r="A18" t="s">
        <v>910</v>
      </c>
      <c r="B18" t="s">
        <v>1275</v>
      </c>
      <c r="C18" t="s">
        <v>292</v>
      </c>
      <c r="D18" t="s">
        <v>292</v>
      </c>
      <c r="E18" t="s">
        <v>356</v>
      </c>
      <c r="F18" t="s">
        <v>292</v>
      </c>
      <c r="G18" t="s">
        <v>32</v>
      </c>
      <c r="H18" t="s">
        <v>25</v>
      </c>
      <c r="I18" t="s">
        <v>1369</v>
      </c>
      <c r="J18" t="s">
        <v>1375</v>
      </c>
      <c r="K18" t="s">
        <v>34</v>
      </c>
      <c r="L18" t="s">
        <v>1372</v>
      </c>
      <c r="N18" t="s">
        <v>30</v>
      </c>
      <c r="O18" t="s">
        <v>36</v>
      </c>
      <c r="P18" t="s">
        <v>37</v>
      </c>
      <c r="Q18" t="s">
        <v>292</v>
      </c>
      <c r="R18" t="s">
        <v>27</v>
      </c>
      <c r="T18">
        <v>3</v>
      </c>
      <c r="U18">
        <v>0</v>
      </c>
      <c r="V18">
        <v>-16777216</v>
      </c>
      <c r="W18" t="s">
        <v>43</v>
      </c>
      <c r="X18" t="s">
        <v>43</v>
      </c>
    </row>
    <row r="19" spans="1:24" x14ac:dyDescent="0.25">
      <c r="A19" t="s">
        <v>409</v>
      </c>
      <c r="B19" t="s">
        <v>408</v>
      </c>
      <c r="C19" t="s">
        <v>292</v>
      </c>
      <c r="D19" t="s">
        <v>60</v>
      </c>
      <c r="E19" t="s">
        <v>356</v>
      </c>
      <c r="F19" t="s">
        <v>374</v>
      </c>
      <c r="G19" t="s">
        <v>375</v>
      </c>
      <c r="H19" t="s">
        <v>285</v>
      </c>
      <c r="I19" t="s">
        <v>376</v>
      </c>
      <c r="J19" t="s">
        <v>408</v>
      </c>
      <c r="K19" t="s">
        <v>34</v>
      </c>
      <c r="L19" t="s">
        <v>374</v>
      </c>
      <c r="N19" t="s">
        <v>30</v>
      </c>
      <c r="O19" t="s">
        <v>36</v>
      </c>
      <c r="P19" t="s">
        <v>37</v>
      </c>
      <c r="Q19" t="s">
        <v>292</v>
      </c>
      <c r="R19" t="s">
        <v>27</v>
      </c>
      <c r="T19">
        <v>3</v>
      </c>
      <c r="U19">
        <v>0</v>
      </c>
      <c r="V19">
        <v>-16777216</v>
      </c>
      <c r="W19" t="s">
        <v>43</v>
      </c>
      <c r="X19" t="s">
        <v>43</v>
      </c>
    </row>
    <row r="20" spans="1:24" x14ac:dyDescent="0.25">
      <c r="A20" t="s">
        <v>409</v>
      </c>
      <c r="B20" t="s">
        <v>408</v>
      </c>
      <c r="C20" t="s">
        <v>292</v>
      </c>
      <c r="D20" t="s">
        <v>60</v>
      </c>
      <c r="E20" t="s">
        <v>356</v>
      </c>
      <c r="F20" t="s">
        <v>292</v>
      </c>
      <c r="G20" t="s">
        <v>32</v>
      </c>
      <c r="H20" t="s">
        <v>25</v>
      </c>
      <c r="I20" t="s">
        <v>1386</v>
      </c>
      <c r="J20" t="s">
        <v>408</v>
      </c>
      <c r="K20" t="s">
        <v>34</v>
      </c>
      <c r="L20" t="s">
        <v>1372</v>
      </c>
      <c r="N20" t="s">
        <v>30</v>
      </c>
      <c r="O20" t="s">
        <v>36</v>
      </c>
      <c r="P20" t="s">
        <v>37</v>
      </c>
      <c r="Q20" t="s">
        <v>292</v>
      </c>
      <c r="R20" t="s">
        <v>27</v>
      </c>
      <c r="T20">
        <v>3</v>
      </c>
      <c r="U20">
        <v>0</v>
      </c>
      <c r="V20">
        <v>-16777216</v>
      </c>
      <c r="W20" t="s">
        <v>43</v>
      </c>
      <c r="X20" t="s">
        <v>43</v>
      </c>
    </row>
    <row r="21" spans="1:24" x14ac:dyDescent="0.25">
      <c r="A21" t="s">
        <v>1421</v>
      </c>
      <c r="B21" t="s">
        <v>1418</v>
      </c>
      <c r="C21" t="s">
        <v>25</v>
      </c>
      <c r="D21" t="s">
        <v>60</v>
      </c>
      <c r="E21" t="s">
        <v>1420</v>
      </c>
      <c r="F21" t="s">
        <v>59</v>
      </c>
      <c r="G21" t="s">
        <v>32</v>
      </c>
      <c r="H21" t="s">
        <v>25</v>
      </c>
      <c r="I21" t="s">
        <v>1405</v>
      </c>
      <c r="J21" t="s">
        <v>1419</v>
      </c>
      <c r="K21" t="s">
        <v>34</v>
      </c>
      <c r="L21" t="s">
        <v>1412</v>
      </c>
      <c r="N21" t="s">
        <v>30</v>
      </c>
      <c r="O21" t="s">
        <v>36</v>
      </c>
      <c r="P21" t="s">
        <v>37</v>
      </c>
      <c r="Q21">
        <v>28789</v>
      </c>
      <c r="R21" t="s">
        <v>61</v>
      </c>
      <c r="T21">
        <v>3</v>
      </c>
      <c r="U21">
        <v>0</v>
      </c>
      <c r="V21">
        <v>-16777216</v>
      </c>
      <c r="W21" t="s">
        <v>43</v>
      </c>
      <c r="X21" t="s">
        <v>43</v>
      </c>
    </row>
    <row r="22" spans="1:24" x14ac:dyDescent="0.25">
      <c r="A22" t="s">
        <v>558</v>
      </c>
      <c r="B22" t="s">
        <v>1299</v>
      </c>
      <c r="C22" t="s">
        <v>292</v>
      </c>
      <c r="D22" t="s">
        <v>293</v>
      </c>
      <c r="E22" t="s">
        <v>563</v>
      </c>
      <c r="F22" t="s">
        <v>1350</v>
      </c>
      <c r="G22" t="s">
        <v>928</v>
      </c>
      <c r="H22" t="s">
        <v>285</v>
      </c>
      <c r="I22" t="s">
        <v>1349</v>
      </c>
      <c r="J22" t="s">
        <v>1300</v>
      </c>
      <c r="K22" t="s">
        <v>34</v>
      </c>
      <c r="L22" t="s">
        <v>1350</v>
      </c>
      <c r="M22" t="s">
        <v>1348</v>
      </c>
      <c r="N22" t="s">
        <v>30</v>
      </c>
      <c r="O22" t="s">
        <v>36</v>
      </c>
      <c r="P22" t="s">
        <v>37</v>
      </c>
      <c r="Q22" t="s">
        <v>564</v>
      </c>
      <c r="R22" t="s">
        <v>27</v>
      </c>
      <c r="T22">
        <v>3</v>
      </c>
      <c r="U22">
        <v>1</v>
      </c>
      <c r="V22">
        <v>-16777216</v>
      </c>
      <c r="W22" t="s">
        <v>43</v>
      </c>
      <c r="X22" t="s">
        <v>43</v>
      </c>
    </row>
    <row r="23" spans="1:24" x14ac:dyDescent="0.25">
      <c r="A23" t="s">
        <v>558</v>
      </c>
      <c r="B23" t="s">
        <v>1299</v>
      </c>
      <c r="C23" t="s">
        <v>292</v>
      </c>
      <c r="D23" t="s">
        <v>293</v>
      </c>
      <c r="E23" t="s">
        <v>563</v>
      </c>
      <c r="F23" t="s">
        <v>1196</v>
      </c>
      <c r="G23" t="s">
        <v>1295</v>
      </c>
      <c r="H23" t="s">
        <v>285</v>
      </c>
      <c r="I23" t="s">
        <v>1296</v>
      </c>
      <c r="J23" t="s">
        <v>1300</v>
      </c>
      <c r="K23" t="s">
        <v>34</v>
      </c>
      <c r="L23" t="s">
        <v>1297</v>
      </c>
      <c r="N23" t="s">
        <v>30</v>
      </c>
      <c r="O23" t="s">
        <v>36</v>
      </c>
      <c r="P23" t="s">
        <v>37</v>
      </c>
      <c r="Q23" t="s">
        <v>564</v>
      </c>
      <c r="R23" t="s">
        <v>27</v>
      </c>
      <c r="T23">
        <v>3</v>
      </c>
      <c r="U23">
        <v>1</v>
      </c>
      <c r="V23">
        <v>-16777216</v>
      </c>
      <c r="W23" t="s">
        <v>43</v>
      </c>
      <c r="X23" t="s">
        <v>43</v>
      </c>
    </row>
    <row r="24" spans="1:24" x14ac:dyDescent="0.25">
      <c r="A24" t="s">
        <v>558</v>
      </c>
      <c r="B24" t="s">
        <v>1299</v>
      </c>
      <c r="C24" t="s">
        <v>292</v>
      </c>
      <c r="D24" t="s">
        <v>293</v>
      </c>
      <c r="E24" t="s">
        <v>563</v>
      </c>
      <c r="F24" t="s">
        <v>1311</v>
      </c>
      <c r="G24" t="s">
        <v>1295</v>
      </c>
      <c r="H24" t="s">
        <v>285</v>
      </c>
      <c r="I24" t="s">
        <v>1310</v>
      </c>
      <c r="J24" t="s">
        <v>1300</v>
      </c>
      <c r="K24" t="s">
        <v>34</v>
      </c>
      <c r="L24" t="s">
        <v>1312</v>
      </c>
      <c r="N24" t="s">
        <v>30</v>
      </c>
      <c r="O24" t="s">
        <v>36</v>
      </c>
      <c r="P24" t="s">
        <v>37</v>
      </c>
      <c r="Q24" t="s">
        <v>564</v>
      </c>
      <c r="R24" t="s">
        <v>27</v>
      </c>
      <c r="T24">
        <v>3</v>
      </c>
      <c r="U24">
        <v>1</v>
      </c>
      <c r="V24">
        <v>-16777216</v>
      </c>
      <c r="W24" t="s">
        <v>43</v>
      </c>
      <c r="X24" t="s">
        <v>43</v>
      </c>
    </row>
    <row r="25" spans="1:24" x14ac:dyDescent="0.25">
      <c r="A25" t="s">
        <v>558</v>
      </c>
      <c r="B25" t="s">
        <v>1406</v>
      </c>
      <c r="C25" t="s">
        <v>292</v>
      </c>
      <c r="D25" t="s">
        <v>293</v>
      </c>
      <c r="E25" t="s">
        <v>563</v>
      </c>
      <c r="F25" t="s">
        <v>1392</v>
      </c>
      <c r="G25" t="s">
        <v>32</v>
      </c>
      <c r="H25" t="s">
        <v>25</v>
      </c>
      <c r="I25" t="s">
        <v>1405</v>
      </c>
      <c r="J25" t="s">
        <v>563</v>
      </c>
      <c r="K25" t="s">
        <v>34</v>
      </c>
      <c r="L25" t="s">
        <v>1393</v>
      </c>
      <c r="N25" t="s">
        <v>30</v>
      </c>
      <c r="O25" t="s">
        <v>36</v>
      </c>
      <c r="P25" t="s">
        <v>37</v>
      </c>
      <c r="Q25" t="s">
        <v>564</v>
      </c>
      <c r="R25" t="s">
        <v>27</v>
      </c>
      <c r="T25">
        <v>3</v>
      </c>
      <c r="U25">
        <v>1</v>
      </c>
      <c r="V25">
        <v>-16777216</v>
      </c>
      <c r="W25" t="s">
        <v>43</v>
      </c>
      <c r="X25" t="s">
        <v>43</v>
      </c>
    </row>
    <row r="26" spans="1:24" x14ac:dyDescent="0.25">
      <c r="A26" t="s">
        <v>558</v>
      </c>
      <c r="B26" t="s">
        <v>562</v>
      </c>
      <c r="C26" t="s">
        <v>292</v>
      </c>
      <c r="D26" t="s">
        <v>293</v>
      </c>
      <c r="E26" t="s">
        <v>563</v>
      </c>
      <c r="F26" t="s">
        <v>537</v>
      </c>
      <c r="G26" t="s">
        <v>533</v>
      </c>
      <c r="H26" t="s">
        <v>442</v>
      </c>
      <c r="I26" t="s">
        <v>534</v>
      </c>
      <c r="J26" t="s">
        <v>562</v>
      </c>
      <c r="K26" t="s">
        <v>34</v>
      </c>
      <c r="N26" t="s">
        <v>30</v>
      </c>
      <c r="O26" t="s">
        <v>444</v>
      </c>
      <c r="P26" t="s">
        <v>37</v>
      </c>
      <c r="Q26" t="s">
        <v>564</v>
      </c>
      <c r="R26" t="s">
        <v>27</v>
      </c>
      <c r="T26">
        <v>3</v>
      </c>
      <c r="U26">
        <v>1</v>
      </c>
      <c r="V26">
        <v>-16777216</v>
      </c>
      <c r="W26" t="s">
        <v>43</v>
      </c>
      <c r="X26" t="s">
        <v>43</v>
      </c>
    </row>
    <row r="27" spans="1:24" x14ac:dyDescent="0.25">
      <c r="A27" t="s">
        <v>558</v>
      </c>
      <c r="B27" t="s">
        <v>934</v>
      </c>
      <c r="C27" t="s">
        <v>78</v>
      </c>
      <c r="D27" t="s">
        <v>78</v>
      </c>
      <c r="E27" t="s">
        <v>557</v>
      </c>
      <c r="F27" t="s">
        <v>930</v>
      </c>
      <c r="G27" t="s">
        <v>928</v>
      </c>
      <c r="H27" t="s">
        <v>914</v>
      </c>
      <c r="I27" t="s">
        <v>929</v>
      </c>
      <c r="J27" t="s">
        <v>934</v>
      </c>
      <c r="K27" t="s">
        <v>34</v>
      </c>
      <c r="N27" t="s">
        <v>30</v>
      </c>
      <c r="O27" t="s">
        <v>444</v>
      </c>
      <c r="P27" t="s">
        <v>37</v>
      </c>
      <c r="Q27">
        <v>15900</v>
      </c>
      <c r="R27" t="s">
        <v>79</v>
      </c>
      <c r="T27">
        <v>3</v>
      </c>
      <c r="U27">
        <v>0</v>
      </c>
      <c r="V27">
        <v>-16777216</v>
      </c>
      <c r="W27">
        <v>20</v>
      </c>
      <c r="X27">
        <v>80</v>
      </c>
    </row>
    <row r="28" spans="1:24" x14ac:dyDescent="0.25">
      <c r="A28" t="s">
        <v>558</v>
      </c>
      <c r="B28" t="s">
        <v>934</v>
      </c>
      <c r="C28" t="s">
        <v>78</v>
      </c>
      <c r="D28" t="s">
        <v>78</v>
      </c>
      <c r="E28" t="s">
        <v>557</v>
      </c>
      <c r="F28" t="s">
        <v>1152</v>
      </c>
      <c r="G28" t="s">
        <v>32</v>
      </c>
      <c r="H28" t="s">
        <v>101</v>
      </c>
      <c r="I28" t="s">
        <v>1151</v>
      </c>
      <c r="J28" t="s">
        <v>557</v>
      </c>
      <c r="K28" t="s">
        <v>34</v>
      </c>
      <c r="L28" t="s">
        <v>1153</v>
      </c>
      <c r="N28" t="s">
        <v>30</v>
      </c>
      <c r="O28" t="s">
        <v>36</v>
      </c>
      <c r="P28" t="s">
        <v>37</v>
      </c>
      <c r="Q28">
        <v>15900</v>
      </c>
      <c r="R28" t="s">
        <v>79</v>
      </c>
      <c r="T28">
        <v>3</v>
      </c>
      <c r="U28">
        <v>0</v>
      </c>
      <c r="V28">
        <v>-16777216</v>
      </c>
      <c r="W28">
        <v>20</v>
      </c>
      <c r="X28">
        <v>80</v>
      </c>
    </row>
    <row r="29" spans="1:24" x14ac:dyDescent="0.25">
      <c r="A29" t="s">
        <v>558</v>
      </c>
      <c r="B29" t="s">
        <v>934</v>
      </c>
      <c r="C29" t="s">
        <v>78</v>
      </c>
      <c r="D29" t="s">
        <v>78</v>
      </c>
      <c r="E29" t="s">
        <v>557</v>
      </c>
      <c r="F29" t="s">
        <v>1325</v>
      </c>
      <c r="G29" t="s">
        <v>1323</v>
      </c>
      <c r="H29" t="s">
        <v>285</v>
      </c>
      <c r="I29" t="s">
        <v>1324</v>
      </c>
      <c r="J29" t="s">
        <v>934</v>
      </c>
      <c r="K29" t="s">
        <v>34</v>
      </c>
      <c r="L29" t="s">
        <v>1326</v>
      </c>
      <c r="N29" t="s">
        <v>30</v>
      </c>
      <c r="O29" t="s">
        <v>36</v>
      </c>
      <c r="P29" t="s">
        <v>37</v>
      </c>
      <c r="Q29">
        <v>15900</v>
      </c>
      <c r="R29" t="s">
        <v>79</v>
      </c>
      <c r="T29">
        <v>3</v>
      </c>
      <c r="U29">
        <v>0</v>
      </c>
      <c r="V29">
        <v>-16777216</v>
      </c>
      <c r="W29">
        <v>20</v>
      </c>
      <c r="X29">
        <v>80</v>
      </c>
    </row>
    <row r="30" spans="1:24" x14ac:dyDescent="0.25">
      <c r="A30" t="s">
        <v>558</v>
      </c>
      <c r="B30" t="s">
        <v>934</v>
      </c>
      <c r="C30" t="s">
        <v>78</v>
      </c>
      <c r="D30" t="s">
        <v>78</v>
      </c>
      <c r="E30" t="s">
        <v>557</v>
      </c>
      <c r="F30" t="s">
        <v>1262</v>
      </c>
      <c r="G30" t="s">
        <v>533</v>
      </c>
      <c r="H30" t="s">
        <v>285</v>
      </c>
      <c r="I30" t="s">
        <v>1261</v>
      </c>
      <c r="J30" t="s">
        <v>557</v>
      </c>
      <c r="K30" t="s">
        <v>34</v>
      </c>
      <c r="L30" t="s">
        <v>1263</v>
      </c>
      <c r="N30" t="s">
        <v>30</v>
      </c>
      <c r="O30" t="s">
        <v>36</v>
      </c>
      <c r="P30" t="s">
        <v>37</v>
      </c>
      <c r="Q30">
        <v>15900</v>
      </c>
      <c r="R30" t="s">
        <v>79</v>
      </c>
      <c r="T30">
        <v>3</v>
      </c>
      <c r="U30">
        <v>0</v>
      </c>
      <c r="V30">
        <v>-16777216</v>
      </c>
      <c r="W30">
        <v>20</v>
      </c>
      <c r="X30">
        <v>80</v>
      </c>
    </row>
    <row r="31" spans="1:24" x14ac:dyDescent="0.25">
      <c r="A31" t="s">
        <v>558</v>
      </c>
      <c r="B31" t="s">
        <v>934</v>
      </c>
      <c r="C31" t="s">
        <v>78</v>
      </c>
      <c r="D31" t="s">
        <v>78</v>
      </c>
      <c r="E31" t="s">
        <v>557</v>
      </c>
      <c r="F31" t="s">
        <v>1282</v>
      </c>
      <c r="G31" t="s">
        <v>533</v>
      </c>
      <c r="H31" t="s">
        <v>285</v>
      </c>
      <c r="I31" t="s">
        <v>1281</v>
      </c>
      <c r="J31" t="s">
        <v>557</v>
      </c>
      <c r="K31" t="s">
        <v>34</v>
      </c>
      <c r="L31" t="s">
        <v>1283</v>
      </c>
      <c r="N31" t="s">
        <v>30</v>
      </c>
      <c r="O31" t="s">
        <v>36</v>
      </c>
      <c r="P31" t="s">
        <v>37</v>
      </c>
      <c r="Q31">
        <v>15900</v>
      </c>
      <c r="R31" t="s">
        <v>79</v>
      </c>
      <c r="T31">
        <v>3</v>
      </c>
      <c r="U31">
        <v>0</v>
      </c>
      <c r="V31">
        <v>-16777216</v>
      </c>
      <c r="W31">
        <v>20</v>
      </c>
      <c r="X31">
        <v>80</v>
      </c>
    </row>
    <row r="32" spans="1:24" x14ac:dyDescent="0.25">
      <c r="A32" t="s">
        <v>558</v>
      </c>
      <c r="B32" t="s">
        <v>934</v>
      </c>
      <c r="C32" t="s">
        <v>78</v>
      </c>
      <c r="D32" t="s">
        <v>78</v>
      </c>
      <c r="E32" t="s">
        <v>557</v>
      </c>
      <c r="F32" t="s">
        <v>1289</v>
      </c>
      <c r="G32" t="s">
        <v>928</v>
      </c>
      <c r="H32" t="s">
        <v>285</v>
      </c>
      <c r="I32" t="s">
        <v>1288</v>
      </c>
      <c r="J32" t="s">
        <v>557</v>
      </c>
      <c r="K32" t="s">
        <v>34</v>
      </c>
      <c r="L32" t="s">
        <v>1290</v>
      </c>
      <c r="N32" t="s">
        <v>30</v>
      </c>
      <c r="O32" t="s">
        <v>36</v>
      </c>
      <c r="P32" t="s">
        <v>37</v>
      </c>
      <c r="Q32">
        <v>15900</v>
      </c>
      <c r="R32" t="s">
        <v>79</v>
      </c>
      <c r="T32">
        <v>3</v>
      </c>
      <c r="U32">
        <v>0</v>
      </c>
      <c r="V32">
        <v>-16777216</v>
      </c>
      <c r="W32">
        <v>20</v>
      </c>
      <c r="X32">
        <v>80</v>
      </c>
    </row>
    <row r="33" spans="1:24" x14ac:dyDescent="0.25">
      <c r="A33" t="s">
        <v>558</v>
      </c>
      <c r="B33" t="s">
        <v>934</v>
      </c>
      <c r="C33" t="s">
        <v>78</v>
      </c>
      <c r="D33" t="s">
        <v>78</v>
      </c>
      <c r="E33" t="s">
        <v>557</v>
      </c>
      <c r="F33" t="s">
        <v>1350</v>
      </c>
      <c r="G33" t="s">
        <v>928</v>
      </c>
      <c r="H33" t="s">
        <v>285</v>
      </c>
      <c r="I33" t="s">
        <v>1349</v>
      </c>
      <c r="J33" t="s">
        <v>557</v>
      </c>
      <c r="K33" t="s">
        <v>34</v>
      </c>
      <c r="L33" t="s">
        <v>1350</v>
      </c>
      <c r="M33" t="s">
        <v>1348</v>
      </c>
      <c r="N33" t="s">
        <v>30</v>
      </c>
      <c r="O33" t="s">
        <v>36</v>
      </c>
      <c r="P33" t="s">
        <v>37</v>
      </c>
      <c r="Q33">
        <v>15900</v>
      </c>
      <c r="R33" t="s">
        <v>79</v>
      </c>
      <c r="T33">
        <v>3</v>
      </c>
      <c r="U33">
        <v>0</v>
      </c>
      <c r="V33">
        <v>-16777216</v>
      </c>
      <c r="W33">
        <v>20</v>
      </c>
      <c r="X33">
        <v>80</v>
      </c>
    </row>
    <row r="34" spans="1:24" x14ac:dyDescent="0.25">
      <c r="A34" t="s">
        <v>558</v>
      </c>
      <c r="B34" t="s">
        <v>934</v>
      </c>
      <c r="C34" t="s">
        <v>78</v>
      </c>
      <c r="D34" t="s">
        <v>78</v>
      </c>
      <c r="E34" t="s">
        <v>557</v>
      </c>
      <c r="F34" t="s">
        <v>1196</v>
      </c>
      <c r="G34" t="s">
        <v>1295</v>
      </c>
      <c r="H34" t="s">
        <v>285</v>
      </c>
      <c r="I34" t="s">
        <v>1296</v>
      </c>
      <c r="J34" t="s">
        <v>557</v>
      </c>
      <c r="K34" t="s">
        <v>34</v>
      </c>
      <c r="L34" t="s">
        <v>1297</v>
      </c>
      <c r="N34" t="s">
        <v>30</v>
      </c>
      <c r="O34" t="s">
        <v>36</v>
      </c>
      <c r="P34" t="s">
        <v>37</v>
      </c>
      <c r="Q34">
        <v>15900</v>
      </c>
      <c r="R34" t="s">
        <v>79</v>
      </c>
      <c r="T34">
        <v>3</v>
      </c>
      <c r="U34">
        <v>0</v>
      </c>
      <c r="V34">
        <v>-16777216</v>
      </c>
      <c r="W34">
        <v>20</v>
      </c>
      <c r="X34">
        <v>80</v>
      </c>
    </row>
    <row r="35" spans="1:24" x14ac:dyDescent="0.25">
      <c r="A35" t="s">
        <v>558</v>
      </c>
      <c r="B35" t="s">
        <v>934</v>
      </c>
      <c r="C35" t="s">
        <v>78</v>
      </c>
      <c r="D35" t="s">
        <v>78</v>
      </c>
      <c r="E35" t="s">
        <v>557</v>
      </c>
      <c r="F35" t="s">
        <v>1311</v>
      </c>
      <c r="G35" t="s">
        <v>1295</v>
      </c>
      <c r="H35" t="s">
        <v>285</v>
      </c>
      <c r="I35" t="s">
        <v>1310</v>
      </c>
      <c r="J35" t="s">
        <v>557</v>
      </c>
      <c r="K35" t="s">
        <v>34</v>
      </c>
      <c r="L35" t="s">
        <v>1312</v>
      </c>
      <c r="N35" t="s">
        <v>30</v>
      </c>
      <c r="O35" t="s">
        <v>36</v>
      </c>
      <c r="P35" t="s">
        <v>37</v>
      </c>
      <c r="Q35">
        <v>15900</v>
      </c>
      <c r="R35" t="s">
        <v>79</v>
      </c>
      <c r="T35">
        <v>3</v>
      </c>
      <c r="U35">
        <v>0</v>
      </c>
      <c r="V35">
        <v>-16777216</v>
      </c>
      <c r="W35">
        <v>20</v>
      </c>
      <c r="X35">
        <v>80</v>
      </c>
    </row>
    <row r="36" spans="1:24" x14ac:dyDescent="0.25">
      <c r="A36" t="s">
        <v>558</v>
      </c>
      <c r="B36" t="s">
        <v>934</v>
      </c>
      <c r="C36" t="s">
        <v>78</v>
      </c>
      <c r="D36" t="s">
        <v>78</v>
      </c>
      <c r="E36" t="s">
        <v>557</v>
      </c>
      <c r="F36" t="s">
        <v>569</v>
      </c>
      <c r="G36" t="s">
        <v>1248</v>
      </c>
      <c r="H36" t="s">
        <v>285</v>
      </c>
      <c r="I36" t="s">
        <v>1249</v>
      </c>
      <c r="J36" t="s">
        <v>557</v>
      </c>
      <c r="K36" t="s">
        <v>34</v>
      </c>
      <c r="L36" t="s">
        <v>1256</v>
      </c>
      <c r="N36" t="s">
        <v>30</v>
      </c>
      <c r="O36" t="s">
        <v>36</v>
      </c>
      <c r="P36" t="s">
        <v>37</v>
      </c>
      <c r="Q36">
        <v>15900</v>
      </c>
      <c r="R36" t="s">
        <v>79</v>
      </c>
      <c r="T36">
        <v>3</v>
      </c>
      <c r="U36">
        <v>0</v>
      </c>
      <c r="V36">
        <v>-16777216</v>
      </c>
      <c r="W36">
        <v>20</v>
      </c>
      <c r="X36">
        <v>80</v>
      </c>
    </row>
    <row r="37" spans="1:24" x14ac:dyDescent="0.25">
      <c r="A37" t="s">
        <v>558</v>
      </c>
      <c r="B37" t="s">
        <v>556</v>
      </c>
      <c r="C37" t="s">
        <v>78</v>
      </c>
      <c r="D37" t="s">
        <v>78</v>
      </c>
      <c r="E37" t="s">
        <v>557</v>
      </c>
      <c r="F37" t="s">
        <v>537</v>
      </c>
      <c r="G37" t="s">
        <v>533</v>
      </c>
      <c r="H37" t="s">
        <v>442</v>
      </c>
      <c r="I37" t="s">
        <v>534</v>
      </c>
      <c r="J37" t="s">
        <v>556</v>
      </c>
      <c r="K37" t="s">
        <v>34</v>
      </c>
      <c r="N37" t="s">
        <v>30</v>
      </c>
      <c r="O37" t="s">
        <v>444</v>
      </c>
      <c r="P37" t="s">
        <v>37</v>
      </c>
      <c r="Q37">
        <v>15900</v>
      </c>
      <c r="R37" t="s">
        <v>79</v>
      </c>
      <c r="T37">
        <v>3</v>
      </c>
      <c r="U37">
        <v>0</v>
      </c>
      <c r="V37">
        <v>-16777216</v>
      </c>
      <c r="W37">
        <v>20</v>
      </c>
      <c r="X37">
        <v>80</v>
      </c>
    </row>
    <row r="38" spans="1:24" x14ac:dyDescent="0.25">
      <c r="A38" t="s">
        <v>1179</v>
      </c>
      <c r="B38" t="s">
        <v>1176</v>
      </c>
      <c r="C38" t="s">
        <v>78</v>
      </c>
      <c r="D38" t="s">
        <v>78</v>
      </c>
      <c r="E38" t="s">
        <v>1178</v>
      </c>
      <c r="F38" t="s">
        <v>1152</v>
      </c>
      <c r="G38" t="s">
        <v>32</v>
      </c>
      <c r="H38" t="s">
        <v>101</v>
      </c>
      <c r="I38" t="s">
        <v>1180</v>
      </c>
      <c r="J38" t="s">
        <v>1177</v>
      </c>
      <c r="K38" t="s">
        <v>34</v>
      </c>
      <c r="L38" t="s">
        <v>1153</v>
      </c>
      <c r="N38" t="s">
        <v>30</v>
      </c>
      <c r="O38" t="s">
        <v>36</v>
      </c>
      <c r="P38" t="s">
        <v>37</v>
      </c>
      <c r="Q38">
        <v>15902</v>
      </c>
      <c r="R38" t="s">
        <v>79</v>
      </c>
      <c r="T38">
        <v>3</v>
      </c>
      <c r="U38">
        <v>0</v>
      </c>
      <c r="V38">
        <v>-16777216</v>
      </c>
      <c r="W38" t="s">
        <v>43</v>
      </c>
      <c r="X38" t="s">
        <v>43</v>
      </c>
    </row>
    <row r="39" spans="1:24" x14ac:dyDescent="0.25">
      <c r="A39" t="s">
        <v>28</v>
      </c>
      <c r="B39" t="s">
        <v>24</v>
      </c>
      <c r="C39" t="s">
        <v>25</v>
      </c>
      <c r="D39" t="s">
        <v>26</v>
      </c>
      <c r="E39" t="s">
        <v>24</v>
      </c>
      <c r="F39" t="s">
        <v>29</v>
      </c>
      <c r="G39" t="s">
        <v>32</v>
      </c>
      <c r="H39" t="s">
        <v>33</v>
      </c>
      <c r="I39" t="s">
        <v>35</v>
      </c>
      <c r="J39" t="s">
        <v>24</v>
      </c>
      <c r="K39" t="s">
        <v>34</v>
      </c>
      <c r="L39" t="s">
        <v>31</v>
      </c>
      <c r="N39" t="s">
        <v>30</v>
      </c>
      <c r="O39" t="s">
        <v>36</v>
      </c>
      <c r="P39" t="s">
        <v>37</v>
      </c>
      <c r="Q39" t="s">
        <v>26</v>
      </c>
      <c r="R39" t="s">
        <v>27</v>
      </c>
      <c r="T39">
        <v>3</v>
      </c>
      <c r="U39">
        <v>0</v>
      </c>
      <c r="V39">
        <v>-16777216</v>
      </c>
      <c r="W39">
        <v>-350</v>
      </c>
      <c r="X39">
        <v>-50</v>
      </c>
    </row>
    <row r="40" spans="1:24" x14ac:dyDescent="0.25">
      <c r="A40" t="s">
        <v>28</v>
      </c>
      <c r="B40" t="s">
        <v>24</v>
      </c>
      <c r="C40" t="s">
        <v>25</v>
      </c>
      <c r="D40" t="s">
        <v>26</v>
      </c>
      <c r="E40" t="s">
        <v>24</v>
      </c>
      <c r="F40" t="s">
        <v>63</v>
      </c>
      <c r="G40" t="s">
        <v>32</v>
      </c>
      <c r="H40" t="s">
        <v>33</v>
      </c>
      <c r="I40" t="s">
        <v>65</v>
      </c>
      <c r="J40" t="s">
        <v>24</v>
      </c>
      <c r="K40" t="s">
        <v>34</v>
      </c>
      <c r="L40" t="s">
        <v>64</v>
      </c>
      <c r="N40" t="s">
        <v>30</v>
      </c>
      <c r="O40" t="s">
        <v>36</v>
      </c>
      <c r="P40" t="s">
        <v>37</v>
      </c>
      <c r="Q40" t="s">
        <v>26</v>
      </c>
      <c r="R40" t="s">
        <v>27</v>
      </c>
      <c r="T40">
        <v>3</v>
      </c>
      <c r="U40">
        <v>0</v>
      </c>
      <c r="V40">
        <v>-16777216</v>
      </c>
      <c r="W40">
        <v>-350</v>
      </c>
      <c r="X40">
        <v>-50</v>
      </c>
    </row>
    <row r="41" spans="1:24" x14ac:dyDescent="0.25">
      <c r="A41" t="s">
        <v>28</v>
      </c>
      <c r="B41" t="s">
        <v>24</v>
      </c>
      <c r="C41" t="s">
        <v>25</v>
      </c>
      <c r="D41" t="s">
        <v>26</v>
      </c>
      <c r="E41" t="s">
        <v>24</v>
      </c>
      <c r="F41" t="s">
        <v>912</v>
      </c>
      <c r="G41" t="s">
        <v>32</v>
      </c>
      <c r="H41" t="s">
        <v>33</v>
      </c>
      <c r="I41" t="s">
        <v>908</v>
      </c>
      <c r="J41" t="s">
        <v>24</v>
      </c>
      <c r="K41" t="s">
        <v>34</v>
      </c>
      <c r="L41" t="s">
        <v>31</v>
      </c>
      <c r="N41" t="s">
        <v>30</v>
      </c>
      <c r="O41" t="s">
        <v>36</v>
      </c>
      <c r="P41" t="s">
        <v>37</v>
      </c>
      <c r="Q41" t="s">
        <v>26</v>
      </c>
      <c r="R41" t="s">
        <v>27</v>
      </c>
      <c r="T41">
        <v>3</v>
      </c>
      <c r="U41">
        <v>0</v>
      </c>
      <c r="V41">
        <v>-16777216</v>
      </c>
      <c r="W41">
        <v>-350</v>
      </c>
      <c r="X41">
        <v>-50</v>
      </c>
    </row>
    <row r="42" spans="1:24" x14ac:dyDescent="0.25">
      <c r="A42" t="s">
        <v>28</v>
      </c>
      <c r="B42" t="s">
        <v>24</v>
      </c>
      <c r="C42" t="s">
        <v>25</v>
      </c>
      <c r="D42" t="s">
        <v>26</v>
      </c>
      <c r="E42" t="s">
        <v>24</v>
      </c>
      <c r="F42" t="s">
        <v>66</v>
      </c>
      <c r="G42" t="s">
        <v>32</v>
      </c>
      <c r="H42" t="s">
        <v>33</v>
      </c>
      <c r="I42" t="s">
        <v>67</v>
      </c>
      <c r="J42" t="s">
        <v>24</v>
      </c>
      <c r="K42" t="s">
        <v>34</v>
      </c>
      <c r="L42" t="s">
        <v>31</v>
      </c>
      <c r="N42" t="s">
        <v>30</v>
      </c>
      <c r="O42" t="s">
        <v>36</v>
      </c>
      <c r="P42" t="s">
        <v>37</v>
      </c>
      <c r="Q42" t="s">
        <v>26</v>
      </c>
      <c r="R42" t="s">
        <v>27</v>
      </c>
      <c r="T42">
        <v>3</v>
      </c>
      <c r="U42">
        <v>0</v>
      </c>
      <c r="V42">
        <v>-16777216</v>
      </c>
      <c r="W42">
        <v>-350</v>
      </c>
      <c r="X42">
        <v>-50</v>
      </c>
    </row>
    <row r="43" spans="1:24" x14ac:dyDescent="0.25">
      <c r="A43" t="s">
        <v>28</v>
      </c>
      <c r="B43" t="s">
        <v>24</v>
      </c>
      <c r="C43" t="s">
        <v>25</v>
      </c>
      <c r="D43" t="s">
        <v>26</v>
      </c>
      <c r="E43" t="s">
        <v>24</v>
      </c>
      <c r="F43" t="s">
        <v>867</v>
      </c>
      <c r="G43" t="s">
        <v>441</v>
      </c>
      <c r="H43" t="s">
        <v>33</v>
      </c>
      <c r="I43" t="s">
        <v>864</v>
      </c>
      <c r="J43" t="s">
        <v>24</v>
      </c>
      <c r="K43" t="s">
        <v>34</v>
      </c>
      <c r="L43" t="s">
        <v>867</v>
      </c>
      <c r="N43" t="s">
        <v>30</v>
      </c>
      <c r="O43" t="s">
        <v>36</v>
      </c>
      <c r="P43" t="s">
        <v>37</v>
      </c>
      <c r="Q43" t="s">
        <v>26</v>
      </c>
      <c r="R43" t="s">
        <v>27</v>
      </c>
      <c r="T43">
        <v>3</v>
      </c>
      <c r="U43">
        <v>0</v>
      </c>
      <c r="V43">
        <v>-16777216</v>
      </c>
      <c r="W43">
        <v>-350</v>
      </c>
      <c r="X43">
        <v>-50</v>
      </c>
    </row>
    <row r="44" spans="1:24" x14ac:dyDescent="0.25">
      <c r="A44" t="s">
        <v>28</v>
      </c>
      <c r="B44" t="s">
        <v>26</v>
      </c>
      <c r="C44" t="s">
        <v>25</v>
      </c>
      <c r="D44" t="s">
        <v>26</v>
      </c>
      <c r="E44" t="s">
        <v>24</v>
      </c>
      <c r="F44" t="s">
        <v>917</v>
      </c>
      <c r="G44" t="s">
        <v>375</v>
      </c>
      <c r="H44" t="s">
        <v>914</v>
      </c>
      <c r="I44" t="s">
        <v>915</v>
      </c>
      <c r="J44" t="s">
        <v>445</v>
      </c>
      <c r="K44" t="s">
        <v>34</v>
      </c>
      <c r="L44" t="s">
        <v>918</v>
      </c>
      <c r="N44" t="s">
        <v>30</v>
      </c>
      <c r="O44" t="s">
        <v>916</v>
      </c>
      <c r="P44" t="s">
        <v>37</v>
      </c>
      <c r="Q44" t="s">
        <v>26</v>
      </c>
      <c r="R44" t="s">
        <v>27</v>
      </c>
      <c r="T44">
        <v>3</v>
      </c>
      <c r="U44">
        <v>0</v>
      </c>
      <c r="V44">
        <v>-16777216</v>
      </c>
      <c r="W44">
        <v>-350</v>
      </c>
      <c r="X44">
        <v>-50</v>
      </c>
    </row>
    <row r="45" spans="1:24" x14ac:dyDescent="0.25">
      <c r="A45" t="s">
        <v>28</v>
      </c>
      <c r="B45" t="s">
        <v>26</v>
      </c>
      <c r="C45" t="s">
        <v>25</v>
      </c>
      <c r="D45" t="s">
        <v>26</v>
      </c>
      <c r="E45" t="s">
        <v>24</v>
      </c>
      <c r="F45" t="s">
        <v>930</v>
      </c>
      <c r="G45" t="s">
        <v>928</v>
      </c>
      <c r="H45" t="s">
        <v>914</v>
      </c>
      <c r="I45" t="s">
        <v>929</v>
      </c>
      <c r="J45" t="s">
        <v>445</v>
      </c>
      <c r="K45" t="s">
        <v>34</v>
      </c>
      <c r="N45" t="s">
        <v>30</v>
      </c>
      <c r="O45" t="s">
        <v>444</v>
      </c>
      <c r="P45" t="s">
        <v>37</v>
      </c>
      <c r="Q45" t="s">
        <v>26</v>
      </c>
      <c r="R45" t="s">
        <v>27</v>
      </c>
      <c r="T45">
        <v>3</v>
      </c>
      <c r="U45">
        <v>0</v>
      </c>
      <c r="V45">
        <v>-16777216</v>
      </c>
      <c r="W45">
        <v>-350</v>
      </c>
      <c r="X45">
        <v>-50</v>
      </c>
    </row>
    <row r="46" spans="1:24" x14ac:dyDescent="0.25">
      <c r="A46" t="s">
        <v>28</v>
      </c>
      <c r="B46" t="s">
        <v>26</v>
      </c>
      <c r="C46" t="s">
        <v>25</v>
      </c>
      <c r="D46" t="s">
        <v>26</v>
      </c>
      <c r="E46" t="s">
        <v>24</v>
      </c>
      <c r="F46" t="s">
        <v>940</v>
      </c>
      <c r="G46" t="s">
        <v>938</v>
      </c>
      <c r="H46" t="s">
        <v>914</v>
      </c>
      <c r="I46" t="s">
        <v>939</v>
      </c>
      <c r="J46" t="s">
        <v>445</v>
      </c>
      <c r="K46" t="s">
        <v>34</v>
      </c>
      <c r="L46" t="s">
        <v>941</v>
      </c>
      <c r="N46" t="s">
        <v>30</v>
      </c>
      <c r="O46" t="s">
        <v>36</v>
      </c>
      <c r="P46" t="s">
        <v>37</v>
      </c>
      <c r="Q46" t="s">
        <v>26</v>
      </c>
      <c r="R46" t="s">
        <v>27</v>
      </c>
      <c r="T46">
        <v>3</v>
      </c>
      <c r="U46">
        <v>0</v>
      </c>
      <c r="V46">
        <v>-16777216</v>
      </c>
      <c r="W46">
        <v>-350</v>
      </c>
      <c r="X46">
        <v>-50</v>
      </c>
    </row>
    <row r="47" spans="1:24" x14ac:dyDescent="0.25">
      <c r="A47" t="s">
        <v>28</v>
      </c>
      <c r="B47" t="s">
        <v>24</v>
      </c>
      <c r="C47" t="s">
        <v>25</v>
      </c>
      <c r="D47" t="s">
        <v>26</v>
      </c>
      <c r="E47" t="s">
        <v>24</v>
      </c>
      <c r="F47" t="s">
        <v>1325</v>
      </c>
      <c r="G47" t="s">
        <v>1323</v>
      </c>
      <c r="H47" t="s">
        <v>285</v>
      </c>
      <c r="I47" t="s">
        <v>1324</v>
      </c>
      <c r="J47" t="s">
        <v>24</v>
      </c>
      <c r="K47" t="s">
        <v>34</v>
      </c>
      <c r="L47" t="s">
        <v>1326</v>
      </c>
      <c r="N47" t="s">
        <v>30</v>
      </c>
      <c r="O47" t="s">
        <v>36</v>
      </c>
      <c r="P47" t="s">
        <v>37</v>
      </c>
      <c r="Q47" t="s">
        <v>26</v>
      </c>
      <c r="R47" t="s">
        <v>27</v>
      </c>
      <c r="T47">
        <v>3</v>
      </c>
      <c r="U47">
        <v>0</v>
      </c>
      <c r="V47">
        <v>-16777216</v>
      </c>
      <c r="W47">
        <v>-350</v>
      </c>
      <c r="X47">
        <v>-50</v>
      </c>
    </row>
    <row r="48" spans="1:24" x14ac:dyDescent="0.25">
      <c r="A48" t="s">
        <v>28</v>
      </c>
      <c r="B48" t="s">
        <v>24</v>
      </c>
      <c r="C48" t="s">
        <v>25</v>
      </c>
      <c r="D48" t="s">
        <v>26</v>
      </c>
      <c r="E48" t="s">
        <v>24</v>
      </c>
      <c r="F48" t="s">
        <v>1262</v>
      </c>
      <c r="G48" t="s">
        <v>533</v>
      </c>
      <c r="H48" t="s">
        <v>285</v>
      </c>
      <c r="I48" t="s">
        <v>1261</v>
      </c>
      <c r="J48" t="s">
        <v>24</v>
      </c>
      <c r="K48" t="s">
        <v>34</v>
      </c>
      <c r="L48" t="s">
        <v>1263</v>
      </c>
      <c r="N48" t="s">
        <v>30</v>
      </c>
      <c r="O48" t="s">
        <v>36</v>
      </c>
      <c r="P48" t="s">
        <v>37</v>
      </c>
      <c r="Q48" t="s">
        <v>26</v>
      </c>
      <c r="R48" t="s">
        <v>27</v>
      </c>
      <c r="T48">
        <v>3</v>
      </c>
      <c r="U48">
        <v>0</v>
      </c>
      <c r="V48">
        <v>-16777216</v>
      </c>
      <c r="W48">
        <v>-350</v>
      </c>
      <c r="X48">
        <v>-50</v>
      </c>
    </row>
    <row r="49" spans="1:24" x14ac:dyDescent="0.25">
      <c r="A49" t="s">
        <v>28</v>
      </c>
      <c r="B49" t="s">
        <v>24</v>
      </c>
      <c r="C49" t="s">
        <v>25</v>
      </c>
      <c r="D49" t="s">
        <v>26</v>
      </c>
      <c r="E49" t="s">
        <v>24</v>
      </c>
      <c r="F49" t="s">
        <v>1282</v>
      </c>
      <c r="G49" t="s">
        <v>533</v>
      </c>
      <c r="H49" t="s">
        <v>285</v>
      </c>
      <c r="I49" t="s">
        <v>1281</v>
      </c>
      <c r="J49" t="s">
        <v>24</v>
      </c>
      <c r="K49" t="s">
        <v>34</v>
      </c>
      <c r="L49" t="s">
        <v>1283</v>
      </c>
      <c r="N49" t="s">
        <v>30</v>
      </c>
      <c r="O49" t="s">
        <v>36</v>
      </c>
      <c r="P49" t="s">
        <v>37</v>
      </c>
      <c r="Q49" t="s">
        <v>26</v>
      </c>
      <c r="R49" t="s">
        <v>27</v>
      </c>
      <c r="T49">
        <v>3</v>
      </c>
      <c r="U49">
        <v>0</v>
      </c>
      <c r="V49">
        <v>-16777216</v>
      </c>
      <c r="W49">
        <v>-350</v>
      </c>
      <c r="X49">
        <v>-50</v>
      </c>
    </row>
    <row r="50" spans="1:24" x14ac:dyDescent="0.25">
      <c r="A50" t="s">
        <v>28</v>
      </c>
      <c r="B50" t="s">
        <v>24</v>
      </c>
      <c r="C50" t="s">
        <v>25</v>
      </c>
      <c r="D50" t="s">
        <v>26</v>
      </c>
      <c r="E50" t="s">
        <v>24</v>
      </c>
      <c r="F50" t="s">
        <v>374</v>
      </c>
      <c r="G50" t="s">
        <v>375</v>
      </c>
      <c r="H50" t="s">
        <v>285</v>
      </c>
      <c r="I50" t="s">
        <v>376</v>
      </c>
      <c r="J50" t="s">
        <v>24</v>
      </c>
      <c r="K50" t="s">
        <v>34</v>
      </c>
      <c r="L50" t="s">
        <v>374</v>
      </c>
      <c r="N50" t="s">
        <v>30</v>
      </c>
      <c r="O50" t="s">
        <v>36</v>
      </c>
      <c r="P50" t="s">
        <v>37</v>
      </c>
      <c r="Q50" t="s">
        <v>26</v>
      </c>
      <c r="R50" t="s">
        <v>27</v>
      </c>
      <c r="T50">
        <v>3</v>
      </c>
      <c r="U50">
        <v>0</v>
      </c>
      <c r="V50">
        <v>-16777216</v>
      </c>
      <c r="W50">
        <v>-350</v>
      </c>
      <c r="X50">
        <v>-50</v>
      </c>
    </row>
    <row r="51" spans="1:24" x14ac:dyDescent="0.25">
      <c r="A51" t="s">
        <v>28</v>
      </c>
      <c r="B51" t="s">
        <v>24</v>
      </c>
      <c r="C51" t="s">
        <v>25</v>
      </c>
      <c r="D51" t="s">
        <v>26</v>
      </c>
      <c r="E51" t="s">
        <v>24</v>
      </c>
      <c r="F51" t="s">
        <v>877</v>
      </c>
      <c r="G51" t="s">
        <v>441</v>
      </c>
      <c r="H51" t="s">
        <v>285</v>
      </c>
      <c r="I51" t="s">
        <v>876</v>
      </c>
      <c r="J51" t="s">
        <v>24</v>
      </c>
      <c r="K51" t="s">
        <v>34</v>
      </c>
      <c r="N51" t="s">
        <v>30</v>
      </c>
      <c r="O51" t="s">
        <v>36</v>
      </c>
      <c r="P51" t="s">
        <v>37</v>
      </c>
      <c r="Q51" t="s">
        <v>26</v>
      </c>
      <c r="R51" t="s">
        <v>27</v>
      </c>
      <c r="T51">
        <v>3</v>
      </c>
      <c r="U51">
        <v>0</v>
      </c>
      <c r="V51">
        <v>-16777216</v>
      </c>
      <c r="W51">
        <v>-350</v>
      </c>
      <c r="X51">
        <v>-50</v>
      </c>
    </row>
    <row r="52" spans="1:24" x14ac:dyDescent="0.25">
      <c r="A52" t="s">
        <v>28</v>
      </c>
      <c r="B52" t="s">
        <v>24</v>
      </c>
      <c r="C52" t="s">
        <v>25</v>
      </c>
      <c r="D52" t="s">
        <v>26</v>
      </c>
      <c r="E52" t="s">
        <v>24</v>
      </c>
      <c r="F52" t="s">
        <v>146</v>
      </c>
      <c r="G52" t="s">
        <v>284</v>
      </c>
      <c r="H52" t="s">
        <v>285</v>
      </c>
      <c r="I52" t="s">
        <v>286</v>
      </c>
      <c r="J52" t="s">
        <v>24</v>
      </c>
      <c r="K52" t="s">
        <v>34</v>
      </c>
      <c r="L52" t="s">
        <v>283</v>
      </c>
      <c r="N52" t="s">
        <v>30</v>
      </c>
      <c r="O52" t="s">
        <v>36</v>
      </c>
      <c r="P52" t="s">
        <v>37</v>
      </c>
      <c r="Q52" t="s">
        <v>26</v>
      </c>
      <c r="R52" t="s">
        <v>27</v>
      </c>
      <c r="T52">
        <v>3</v>
      </c>
      <c r="U52">
        <v>0</v>
      </c>
      <c r="V52">
        <v>-16777216</v>
      </c>
      <c r="W52">
        <v>-350</v>
      </c>
      <c r="X52">
        <v>-50</v>
      </c>
    </row>
    <row r="53" spans="1:24" x14ac:dyDescent="0.25">
      <c r="A53" t="s">
        <v>28</v>
      </c>
      <c r="B53" t="s">
        <v>24</v>
      </c>
      <c r="C53" t="s">
        <v>25</v>
      </c>
      <c r="D53" t="s">
        <v>26</v>
      </c>
      <c r="E53" t="s">
        <v>24</v>
      </c>
      <c r="F53" t="s">
        <v>1289</v>
      </c>
      <c r="G53" t="s">
        <v>928</v>
      </c>
      <c r="H53" t="s">
        <v>285</v>
      </c>
      <c r="I53" t="s">
        <v>1288</v>
      </c>
      <c r="J53" t="s">
        <v>24</v>
      </c>
      <c r="K53" t="s">
        <v>34</v>
      </c>
      <c r="L53" t="s">
        <v>1290</v>
      </c>
      <c r="N53" t="s">
        <v>30</v>
      </c>
      <c r="O53" t="s">
        <v>36</v>
      </c>
      <c r="P53" t="s">
        <v>37</v>
      </c>
      <c r="Q53" t="s">
        <v>26</v>
      </c>
      <c r="R53" t="s">
        <v>27</v>
      </c>
      <c r="T53">
        <v>3</v>
      </c>
      <c r="U53">
        <v>0</v>
      </c>
      <c r="V53">
        <v>-16777216</v>
      </c>
      <c r="W53">
        <v>-350</v>
      </c>
      <c r="X53">
        <v>-50</v>
      </c>
    </row>
    <row r="54" spans="1:24" x14ac:dyDescent="0.25">
      <c r="A54" t="s">
        <v>28</v>
      </c>
      <c r="B54" t="s">
        <v>24</v>
      </c>
      <c r="C54" t="s">
        <v>25</v>
      </c>
      <c r="D54" t="s">
        <v>26</v>
      </c>
      <c r="E54" t="s">
        <v>24</v>
      </c>
      <c r="F54" t="s">
        <v>1350</v>
      </c>
      <c r="G54" t="s">
        <v>928</v>
      </c>
      <c r="H54" t="s">
        <v>285</v>
      </c>
      <c r="I54" t="s">
        <v>1349</v>
      </c>
      <c r="J54" t="s">
        <v>24</v>
      </c>
      <c r="K54" t="s">
        <v>34</v>
      </c>
      <c r="L54" t="s">
        <v>1350</v>
      </c>
      <c r="M54" t="s">
        <v>1348</v>
      </c>
      <c r="N54" t="s">
        <v>30</v>
      </c>
      <c r="O54" t="s">
        <v>36</v>
      </c>
      <c r="P54" t="s">
        <v>37</v>
      </c>
      <c r="Q54" t="s">
        <v>26</v>
      </c>
      <c r="R54" t="s">
        <v>27</v>
      </c>
      <c r="T54">
        <v>3</v>
      </c>
      <c r="U54">
        <v>0</v>
      </c>
      <c r="V54">
        <v>-16777216</v>
      </c>
      <c r="W54">
        <v>-350</v>
      </c>
      <c r="X54">
        <v>-50</v>
      </c>
    </row>
    <row r="55" spans="1:24" x14ac:dyDescent="0.25">
      <c r="A55" t="s">
        <v>28</v>
      </c>
      <c r="B55" t="s">
        <v>24</v>
      </c>
      <c r="C55" t="s">
        <v>25</v>
      </c>
      <c r="D55" t="s">
        <v>26</v>
      </c>
      <c r="E55" t="s">
        <v>24</v>
      </c>
      <c r="F55" t="s">
        <v>1136</v>
      </c>
      <c r="G55" t="s">
        <v>944</v>
      </c>
      <c r="H55" t="s">
        <v>285</v>
      </c>
      <c r="I55" t="s">
        <v>1135</v>
      </c>
      <c r="J55" t="s">
        <v>24</v>
      </c>
      <c r="K55" t="s">
        <v>34</v>
      </c>
      <c r="L55" t="s">
        <v>1137</v>
      </c>
      <c r="N55" t="s">
        <v>30</v>
      </c>
      <c r="O55" t="s">
        <v>36</v>
      </c>
      <c r="P55" t="s">
        <v>37</v>
      </c>
      <c r="Q55" t="s">
        <v>26</v>
      </c>
      <c r="R55" t="s">
        <v>27</v>
      </c>
      <c r="T55">
        <v>3</v>
      </c>
      <c r="U55">
        <v>0</v>
      </c>
      <c r="V55">
        <v>-16777216</v>
      </c>
      <c r="W55">
        <v>-350</v>
      </c>
      <c r="X55">
        <v>-50</v>
      </c>
    </row>
    <row r="56" spans="1:24" x14ac:dyDescent="0.25">
      <c r="A56" t="s">
        <v>28</v>
      </c>
      <c r="B56" t="s">
        <v>24</v>
      </c>
      <c r="C56" t="s">
        <v>25</v>
      </c>
      <c r="D56" t="s">
        <v>26</v>
      </c>
      <c r="E56" t="s">
        <v>24</v>
      </c>
      <c r="F56" t="s">
        <v>1089</v>
      </c>
      <c r="G56" t="s">
        <v>944</v>
      </c>
      <c r="H56" t="s">
        <v>285</v>
      </c>
      <c r="I56" t="s">
        <v>1088</v>
      </c>
      <c r="J56" t="s">
        <v>24</v>
      </c>
      <c r="K56" t="s">
        <v>34</v>
      </c>
      <c r="L56" t="s">
        <v>1090</v>
      </c>
      <c r="N56" t="s">
        <v>30</v>
      </c>
      <c r="O56" t="s">
        <v>36</v>
      </c>
      <c r="P56" t="s">
        <v>37</v>
      </c>
      <c r="Q56" t="s">
        <v>26</v>
      </c>
      <c r="R56" t="s">
        <v>27</v>
      </c>
      <c r="T56">
        <v>3</v>
      </c>
      <c r="U56">
        <v>0</v>
      </c>
      <c r="V56">
        <v>-16777216</v>
      </c>
      <c r="W56">
        <v>-350</v>
      </c>
      <c r="X56">
        <v>-50</v>
      </c>
    </row>
    <row r="57" spans="1:24" x14ac:dyDescent="0.25">
      <c r="A57" t="s">
        <v>28</v>
      </c>
      <c r="B57" t="s">
        <v>24</v>
      </c>
      <c r="C57" t="s">
        <v>25</v>
      </c>
      <c r="D57" t="s">
        <v>26</v>
      </c>
      <c r="E57" t="s">
        <v>24</v>
      </c>
      <c r="F57" t="s">
        <v>1003</v>
      </c>
      <c r="G57" t="s">
        <v>944</v>
      </c>
      <c r="H57" t="s">
        <v>285</v>
      </c>
      <c r="I57" t="s">
        <v>994</v>
      </c>
      <c r="J57" t="s">
        <v>24</v>
      </c>
      <c r="K57" t="s">
        <v>34</v>
      </c>
      <c r="L57" t="s">
        <v>1004</v>
      </c>
      <c r="N57" t="s">
        <v>30</v>
      </c>
      <c r="O57" t="s">
        <v>36</v>
      </c>
      <c r="P57" t="s">
        <v>37</v>
      </c>
      <c r="Q57" t="s">
        <v>26</v>
      </c>
      <c r="R57" t="s">
        <v>27</v>
      </c>
      <c r="T57">
        <v>3</v>
      </c>
      <c r="U57">
        <v>0</v>
      </c>
      <c r="V57">
        <v>-16777216</v>
      </c>
      <c r="W57">
        <v>-350</v>
      </c>
      <c r="X57">
        <v>-50</v>
      </c>
    </row>
    <row r="58" spans="1:24" x14ac:dyDescent="0.25">
      <c r="A58" t="s">
        <v>28</v>
      </c>
      <c r="B58" t="s">
        <v>24</v>
      </c>
      <c r="C58" t="s">
        <v>25</v>
      </c>
      <c r="D58" t="s">
        <v>26</v>
      </c>
      <c r="E58" t="s">
        <v>24</v>
      </c>
      <c r="F58" t="s">
        <v>1147</v>
      </c>
      <c r="G58" t="s">
        <v>944</v>
      </c>
      <c r="H58" t="s">
        <v>285</v>
      </c>
      <c r="I58" t="s">
        <v>1146</v>
      </c>
      <c r="J58" t="s">
        <v>24</v>
      </c>
      <c r="K58" t="s">
        <v>34</v>
      </c>
      <c r="L58" t="s">
        <v>1148</v>
      </c>
      <c r="N58" t="s">
        <v>30</v>
      </c>
      <c r="O58" t="s">
        <v>36</v>
      </c>
      <c r="P58" t="s">
        <v>37</v>
      </c>
      <c r="Q58" t="s">
        <v>26</v>
      </c>
      <c r="R58" t="s">
        <v>27</v>
      </c>
      <c r="T58">
        <v>3</v>
      </c>
      <c r="U58">
        <v>0</v>
      </c>
      <c r="V58">
        <v>-16777216</v>
      </c>
      <c r="W58">
        <v>-350</v>
      </c>
      <c r="X58">
        <v>-50</v>
      </c>
    </row>
    <row r="59" spans="1:24" x14ac:dyDescent="0.25">
      <c r="A59" t="s">
        <v>28</v>
      </c>
      <c r="B59" t="s">
        <v>24</v>
      </c>
      <c r="C59" t="s">
        <v>25</v>
      </c>
      <c r="D59" t="s">
        <v>26</v>
      </c>
      <c r="E59" t="s">
        <v>24</v>
      </c>
      <c r="F59" t="s">
        <v>350</v>
      </c>
      <c r="G59" t="s">
        <v>244</v>
      </c>
      <c r="H59" t="s">
        <v>285</v>
      </c>
      <c r="I59" t="s">
        <v>352</v>
      </c>
      <c r="J59" t="s">
        <v>24</v>
      </c>
      <c r="K59" t="s">
        <v>34</v>
      </c>
      <c r="L59" t="s">
        <v>351</v>
      </c>
      <c r="N59" t="s">
        <v>30</v>
      </c>
      <c r="O59" t="s">
        <v>36</v>
      </c>
      <c r="P59" t="s">
        <v>37</v>
      </c>
      <c r="Q59" t="s">
        <v>26</v>
      </c>
      <c r="R59" t="s">
        <v>27</v>
      </c>
      <c r="T59">
        <v>3</v>
      </c>
      <c r="U59">
        <v>0</v>
      </c>
      <c r="V59">
        <v>-16777216</v>
      </c>
      <c r="W59">
        <v>-350</v>
      </c>
      <c r="X59">
        <v>-50</v>
      </c>
    </row>
    <row r="60" spans="1:24" x14ac:dyDescent="0.25">
      <c r="A60" t="s">
        <v>28</v>
      </c>
      <c r="B60" t="s">
        <v>24</v>
      </c>
      <c r="C60" t="s">
        <v>25</v>
      </c>
      <c r="D60" t="s">
        <v>26</v>
      </c>
      <c r="E60" t="s">
        <v>24</v>
      </c>
      <c r="F60" t="s">
        <v>295</v>
      </c>
      <c r="G60" t="s">
        <v>244</v>
      </c>
      <c r="H60" t="s">
        <v>285</v>
      </c>
      <c r="I60" t="s">
        <v>297</v>
      </c>
      <c r="J60" t="s">
        <v>24</v>
      </c>
      <c r="K60" t="s">
        <v>34</v>
      </c>
      <c r="L60" t="s">
        <v>296</v>
      </c>
      <c r="N60" t="s">
        <v>30</v>
      </c>
      <c r="O60" t="s">
        <v>36</v>
      </c>
      <c r="P60" t="s">
        <v>37</v>
      </c>
      <c r="Q60" t="s">
        <v>26</v>
      </c>
      <c r="R60" t="s">
        <v>27</v>
      </c>
      <c r="T60">
        <v>3</v>
      </c>
      <c r="U60">
        <v>0</v>
      </c>
      <c r="V60">
        <v>-16777216</v>
      </c>
      <c r="W60">
        <v>-350</v>
      </c>
      <c r="X60">
        <v>-50</v>
      </c>
    </row>
    <row r="61" spans="1:24" x14ac:dyDescent="0.25">
      <c r="A61" t="s">
        <v>28</v>
      </c>
      <c r="B61" t="s">
        <v>24</v>
      </c>
      <c r="C61" t="s">
        <v>25</v>
      </c>
      <c r="D61" t="s">
        <v>26</v>
      </c>
      <c r="E61" t="s">
        <v>24</v>
      </c>
      <c r="F61" t="s">
        <v>780</v>
      </c>
      <c r="G61" t="s">
        <v>244</v>
      </c>
      <c r="H61" t="s">
        <v>285</v>
      </c>
      <c r="I61" t="s">
        <v>778</v>
      </c>
      <c r="J61" t="s">
        <v>24</v>
      </c>
      <c r="K61" t="s">
        <v>34</v>
      </c>
      <c r="L61" t="s">
        <v>781</v>
      </c>
      <c r="N61" t="s">
        <v>30</v>
      </c>
      <c r="O61" t="s">
        <v>779</v>
      </c>
      <c r="P61" t="s">
        <v>37</v>
      </c>
      <c r="Q61" t="s">
        <v>26</v>
      </c>
      <c r="R61" t="s">
        <v>27</v>
      </c>
      <c r="T61">
        <v>3</v>
      </c>
      <c r="U61">
        <v>0</v>
      </c>
      <c r="V61">
        <v>-16777216</v>
      </c>
      <c r="W61">
        <v>-350</v>
      </c>
      <c r="X61">
        <v>-50</v>
      </c>
    </row>
    <row r="62" spans="1:24" x14ac:dyDescent="0.25">
      <c r="A62" t="s">
        <v>28</v>
      </c>
      <c r="B62" t="s">
        <v>24</v>
      </c>
      <c r="C62" t="s">
        <v>25</v>
      </c>
      <c r="D62" t="s">
        <v>26</v>
      </c>
      <c r="E62" t="s">
        <v>24</v>
      </c>
      <c r="F62" t="s">
        <v>1196</v>
      </c>
      <c r="G62" t="s">
        <v>1295</v>
      </c>
      <c r="H62" t="s">
        <v>285</v>
      </c>
      <c r="I62" t="s">
        <v>1296</v>
      </c>
      <c r="J62" t="s">
        <v>24</v>
      </c>
      <c r="K62" t="s">
        <v>34</v>
      </c>
      <c r="L62" t="s">
        <v>1297</v>
      </c>
      <c r="N62" t="s">
        <v>30</v>
      </c>
      <c r="O62" t="s">
        <v>36</v>
      </c>
      <c r="P62" t="s">
        <v>37</v>
      </c>
      <c r="Q62" t="s">
        <v>26</v>
      </c>
      <c r="R62" t="s">
        <v>27</v>
      </c>
      <c r="T62">
        <v>3</v>
      </c>
      <c r="U62">
        <v>0</v>
      </c>
      <c r="V62">
        <v>-16777216</v>
      </c>
      <c r="W62">
        <v>-350</v>
      </c>
      <c r="X62">
        <v>-50</v>
      </c>
    </row>
    <row r="63" spans="1:24" x14ac:dyDescent="0.25">
      <c r="A63" t="s">
        <v>28</v>
      </c>
      <c r="B63" t="s">
        <v>24</v>
      </c>
      <c r="C63" t="s">
        <v>25</v>
      </c>
      <c r="D63" t="s">
        <v>26</v>
      </c>
      <c r="E63" t="s">
        <v>24</v>
      </c>
      <c r="F63" t="s">
        <v>1311</v>
      </c>
      <c r="G63" t="s">
        <v>1295</v>
      </c>
      <c r="H63" t="s">
        <v>285</v>
      </c>
      <c r="I63" t="s">
        <v>1310</v>
      </c>
      <c r="J63" t="s">
        <v>24</v>
      </c>
      <c r="K63" t="s">
        <v>34</v>
      </c>
      <c r="L63" t="s">
        <v>1312</v>
      </c>
      <c r="N63" t="s">
        <v>30</v>
      </c>
      <c r="O63" t="s">
        <v>36</v>
      </c>
      <c r="P63" t="s">
        <v>37</v>
      </c>
      <c r="Q63" t="s">
        <v>26</v>
      </c>
      <c r="R63" t="s">
        <v>27</v>
      </c>
      <c r="T63">
        <v>3</v>
      </c>
      <c r="U63">
        <v>0</v>
      </c>
      <c r="V63">
        <v>-16777216</v>
      </c>
      <c r="W63">
        <v>-350</v>
      </c>
      <c r="X63">
        <v>-50</v>
      </c>
    </row>
    <row r="64" spans="1:24" x14ac:dyDescent="0.25">
      <c r="A64" t="s">
        <v>28</v>
      </c>
      <c r="B64" t="s">
        <v>24</v>
      </c>
      <c r="C64" t="s">
        <v>25</v>
      </c>
      <c r="D64" t="s">
        <v>26</v>
      </c>
      <c r="E64" t="s">
        <v>24</v>
      </c>
      <c r="F64" t="s">
        <v>569</v>
      </c>
      <c r="G64" t="s">
        <v>1248</v>
      </c>
      <c r="H64" t="s">
        <v>285</v>
      </c>
      <c r="I64" t="s">
        <v>1249</v>
      </c>
      <c r="J64" t="s">
        <v>24</v>
      </c>
      <c r="K64" t="s">
        <v>34</v>
      </c>
      <c r="L64" t="s">
        <v>1256</v>
      </c>
      <c r="N64" t="s">
        <v>30</v>
      </c>
      <c r="O64" t="s">
        <v>36</v>
      </c>
      <c r="P64" t="s">
        <v>37</v>
      </c>
      <c r="Q64" t="s">
        <v>26</v>
      </c>
      <c r="R64" t="s">
        <v>27</v>
      </c>
      <c r="T64">
        <v>3</v>
      </c>
      <c r="U64">
        <v>0</v>
      </c>
      <c r="V64">
        <v>-16777216</v>
      </c>
      <c r="W64">
        <v>-350</v>
      </c>
      <c r="X64">
        <v>-50</v>
      </c>
    </row>
    <row r="65" spans="1:24" x14ac:dyDescent="0.25">
      <c r="A65" t="s">
        <v>28</v>
      </c>
      <c r="B65" t="s">
        <v>26</v>
      </c>
      <c r="C65" t="s">
        <v>25</v>
      </c>
      <c r="D65" t="s">
        <v>26</v>
      </c>
      <c r="E65" t="s">
        <v>24</v>
      </c>
      <c r="F65" t="s">
        <v>505</v>
      </c>
      <c r="G65" t="s">
        <v>502</v>
      </c>
      <c r="H65" t="s">
        <v>442</v>
      </c>
      <c r="I65" t="s">
        <v>503</v>
      </c>
      <c r="J65" t="s">
        <v>445</v>
      </c>
      <c r="K65" t="s">
        <v>34</v>
      </c>
      <c r="M65" t="s">
        <v>501</v>
      </c>
      <c r="N65" t="s">
        <v>30</v>
      </c>
      <c r="O65" t="s">
        <v>444</v>
      </c>
      <c r="P65" t="s">
        <v>37</v>
      </c>
      <c r="Q65" t="s">
        <v>26</v>
      </c>
      <c r="R65" t="s">
        <v>27</v>
      </c>
      <c r="T65">
        <v>3</v>
      </c>
      <c r="U65">
        <v>0</v>
      </c>
      <c r="V65">
        <v>-16777216</v>
      </c>
      <c r="W65">
        <v>-350</v>
      </c>
      <c r="X65">
        <v>-50</v>
      </c>
    </row>
    <row r="66" spans="1:24" x14ac:dyDescent="0.25">
      <c r="A66" t="s">
        <v>28</v>
      </c>
      <c r="B66" t="s">
        <v>26</v>
      </c>
      <c r="C66" t="s">
        <v>25</v>
      </c>
      <c r="D66" t="s">
        <v>26</v>
      </c>
      <c r="E66" t="s">
        <v>24</v>
      </c>
      <c r="F66" t="s">
        <v>537</v>
      </c>
      <c r="G66" t="s">
        <v>533</v>
      </c>
      <c r="H66" t="s">
        <v>442</v>
      </c>
      <c r="I66" t="s">
        <v>534</v>
      </c>
      <c r="J66" t="s">
        <v>24</v>
      </c>
      <c r="K66" t="s">
        <v>34</v>
      </c>
      <c r="N66" t="s">
        <v>30</v>
      </c>
      <c r="O66" t="s">
        <v>444</v>
      </c>
      <c r="P66" t="s">
        <v>37</v>
      </c>
      <c r="Q66" t="s">
        <v>26</v>
      </c>
      <c r="R66" t="s">
        <v>27</v>
      </c>
      <c r="T66">
        <v>3</v>
      </c>
      <c r="U66">
        <v>0</v>
      </c>
      <c r="V66">
        <v>-16777216</v>
      </c>
      <c r="W66">
        <v>-350</v>
      </c>
      <c r="X66">
        <v>-50</v>
      </c>
    </row>
    <row r="67" spans="1:24" x14ac:dyDescent="0.25">
      <c r="A67" t="s">
        <v>28</v>
      </c>
      <c r="B67" t="s">
        <v>26</v>
      </c>
      <c r="C67" t="s">
        <v>25</v>
      </c>
      <c r="D67" t="s">
        <v>26</v>
      </c>
      <c r="E67" t="s">
        <v>24</v>
      </c>
      <c r="F67" t="s">
        <v>446</v>
      </c>
      <c r="G67" t="s">
        <v>441</v>
      </c>
      <c r="H67" t="s">
        <v>442</v>
      </c>
      <c r="I67" t="s">
        <v>443</v>
      </c>
      <c r="J67" t="s">
        <v>445</v>
      </c>
      <c r="K67" t="s">
        <v>34</v>
      </c>
      <c r="L67" t="s">
        <v>447</v>
      </c>
      <c r="M67" t="s">
        <v>440</v>
      </c>
      <c r="N67" t="s">
        <v>30</v>
      </c>
      <c r="O67" t="s">
        <v>444</v>
      </c>
      <c r="P67" t="s">
        <v>37</v>
      </c>
      <c r="Q67" t="s">
        <v>26</v>
      </c>
      <c r="R67" t="s">
        <v>27</v>
      </c>
      <c r="T67">
        <v>3</v>
      </c>
      <c r="U67">
        <v>0</v>
      </c>
      <c r="V67">
        <v>-16777216</v>
      </c>
      <c r="W67">
        <v>-350</v>
      </c>
      <c r="X67">
        <v>-50</v>
      </c>
    </row>
    <row r="68" spans="1:24" x14ac:dyDescent="0.25">
      <c r="A68" t="s">
        <v>28</v>
      </c>
      <c r="B68" t="s">
        <v>24</v>
      </c>
      <c r="C68" t="s">
        <v>25</v>
      </c>
      <c r="D68" t="s">
        <v>26</v>
      </c>
      <c r="E68" t="s">
        <v>24</v>
      </c>
      <c r="F68" t="s">
        <v>716</v>
      </c>
      <c r="G68" t="s">
        <v>441</v>
      </c>
      <c r="H68" t="s">
        <v>442</v>
      </c>
      <c r="I68" t="s">
        <v>715</v>
      </c>
      <c r="J68" t="s">
        <v>24</v>
      </c>
      <c r="K68" t="s">
        <v>34</v>
      </c>
      <c r="L68" t="s">
        <v>717</v>
      </c>
      <c r="N68" t="s">
        <v>30</v>
      </c>
      <c r="O68" t="s">
        <v>444</v>
      </c>
      <c r="P68" t="s">
        <v>37</v>
      </c>
      <c r="Q68" t="s">
        <v>26</v>
      </c>
      <c r="R68" t="s">
        <v>27</v>
      </c>
      <c r="T68">
        <v>3</v>
      </c>
      <c r="U68">
        <v>0</v>
      </c>
      <c r="V68">
        <v>-16777216</v>
      </c>
      <c r="W68">
        <v>-350</v>
      </c>
      <c r="X68">
        <v>-50</v>
      </c>
    </row>
    <row r="69" spans="1:24" x14ac:dyDescent="0.25">
      <c r="A69" t="s">
        <v>28</v>
      </c>
      <c r="B69" t="s">
        <v>26</v>
      </c>
      <c r="C69" t="s">
        <v>25</v>
      </c>
      <c r="D69" t="s">
        <v>26</v>
      </c>
      <c r="E69" t="s">
        <v>24</v>
      </c>
      <c r="F69" t="s">
        <v>680</v>
      </c>
      <c r="G69" t="s">
        <v>244</v>
      </c>
      <c r="H69" t="s">
        <v>442</v>
      </c>
      <c r="I69" t="s">
        <v>678</v>
      </c>
      <c r="J69" t="s">
        <v>445</v>
      </c>
      <c r="K69" t="s">
        <v>34</v>
      </c>
      <c r="L69" t="s">
        <v>681</v>
      </c>
      <c r="N69" t="s">
        <v>30</v>
      </c>
      <c r="O69" t="s">
        <v>444</v>
      </c>
      <c r="P69" t="s">
        <v>37</v>
      </c>
      <c r="Q69" t="s">
        <v>26</v>
      </c>
      <c r="R69" t="s">
        <v>27</v>
      </c>
      <c r="T69">
        <v>3</v>
      </c>
      <c r="U69">
        <v>0</v>
      </c>
      <c r="V69">
        <v>-16777216</v>
      </c>
      <c r="W69">
        <v>-350</v>
      </c>
      <c r="X69">
        <v>-50</v>
      </c>
    </row>
    <row r="70" spans="1:24" x14ac:dyDescent="0.25">
      <c r="A70" t="s">
        <v>28</v>
      </c>
      <c r="B70" t="s">
        <v>26</v>
      </c>
      <c r="C70" t="s">
        <v>25</v>
      </c>
      <c r="D70" t="s">
        <v>26</v>
      </c>
      <c r="E70" t="s">
        <v>24</v>
      </c>
      <c r="F70" t="s">
        <v>667</v>
      </c>
      <c r="G70" t="s">
        <v>664</v>
      </c>
      <c r="H70" t="s">
        <v>442</v>
      </c>
      <c r="I70" t="s">
        <v>665</v>
      </c>
      <c r="J70" t="s">
        <v>445</v>
      </c>
      <c r="K70" t="s">
        <v>34</v>
      </c>
      <c r="L70" t="s">
        <v>668</v>
      </c>
      <c r="N70" t="s">
        <v>30</v>
      </c>
      <c r="O70" t="s">
        <v>444</v>
      </c>
      <c r="P70" t="s">
        <v>37</v>
      </c>
      <c r="Q70" t="s">
        <v>26</v>
      </c>
      <c r="R70" t="s">
        <v>27</v>
      </c>
      <c r="T70">
        <v>3</v>
      </c>
      <c r="U70">
        <v>0</v>
      </c>
      <c r="V70">
        <v>-16777216</v>
      </c>
      <c r="W70">
        <v>-350</v>
      </c>
      <c r="X70">
        <v>-50</v>
      </c>
    </row>
    <row r="71" spans="1:24" x14ac:dyDescent="0.25">
      <c r="A71" t="s">
        <v>28</v>
      </c>
      <c r="B71" t="s">
        <v>26</v>
      </c>
      <c r="C71" t="s">
        <v>25</v>
      </c>
      <c r="D71" t="s">
        <v>26</v>
      </c>
      <c r="E71" t="s">
        <v>24</v>
      </c>
      <c r="F71" t="s">
        <v>581</v>
      </c>
      <c r="G71" t="s">
        <v>579</v>
      </c>
      <c r="H71" t="s">
        <v>442</v>
      </c>
      <c r="I71" t="s">
        <v>580</v>
      </c>
      <c r="J71" t="s">
        <v>445</v>
      </c>
      <c r="K71" t="s">
        <v>34</v>
      </c>
      <c r="L71" t="s">
        <v>582</v>
      </c>
      <c r="N71" t="s">
        <v>30</v>
      </c>
      <c r="O71" t="s">
        <v>444</v>
      </c>
      <c r="P71" t="s">
        <v>37</v>
      </c>
      <c r="Q71" t="s">
        <v>26</v>
      </c>
      <c r="R71" t="s">
        <v>27</v>
      </c>
      <c r="T71">
        <v>3</v>
      </c>
      <c r="U71">
        <v>0</v>
      </c>
      <c r="V71">
        <v>-16777216</v>
      </c>
      <c r="W71">
        <v>-350</v>
      </c>
      <c r="X71">
        <v>-50</v>
      </c>
    </row>
    <row r="72" spans="1:24" x14ac:dyDescent="0.25">
      <c r="A72" t="s">
        <v>1390</v>
      </c>
      <c r="B72" t="s">
        <v>1387</v>
      </c>
      <c r="C72" t="s">
        <v>25</v>
      </c>
      <c r="D72" t="s">
        <v>1389</v>
      </c>
      <c r="E72" t="s">
        <v>1389</v>
      </c>
      <c r="F72" t="s">
        <v>292</v>
      </c>
      <c r="G72" t="s">
        <v>32</v>
      </c>
      <c r="H72" t="s">
        <v>25</v>
      </c>
      <c r="I72" t="s">
        <v>1386</v>
      </c>
      <c r="J72" t="s">
        <v>1388</v>
      </c>
      <c r="K72" t="s">
        <v>34</v>
      </c>
      <c r="L72" t="s">
        <v>1372</v>
      </c>
      <c r="N72" t="s">
        <v>30</v>
      </c>
      <c r="O72" t="s">
        <v>36</v>
      </c>
      <c r="P72" t="s">
        <v>37</v>
      </c>
      <c r="Q72" t="s">
        <v>1389</v>
      </c>
      <c r="R72" t="s">
        <v>27</v>
      </c>
      <c r="T72">
        <v>3</v>
      </c>
      <c r="U72">
        <v>0</v>
      </c>
      <c r="V72">
        <v>-16777216</v>
      </c>
      <c r="W72" t="s">
        <v>43</v>
      </c>
      <c r="X72" t="s">
        <v>43</v>
      </c>
    </row>
    <row r="73" spans="1:24" x14ac:dyDescent="0.25">
      <c r="A73" t="s">
        <v>540</v>
      </c>
      <c r="B73" t="s">
        <v>1351</v>
      </c>
      <c r="C73" t="s">
        <v>78</v>
      </c>
      <c r="D73" t="s">
        <v>78</v>
      </c>
      <c r="E73" t="s">
        <v>539</v>
      </c>
      <c r="F73" t="s">
        <v>1350</v>
      </c>
      <c r="G73" t="s">
        <v>928</v>
      </c>
      <c r="H73" t="s">
        <v>285</v>
      </c>
      <c r="I73" t="s">
        <v>1349</v>
      </c>
      <c r="J73" t="s">
        <v>1352</v>
      </c>
      <c r="K73" t="s">
        <v>34</v>
      </c>
      <c r="L73" t="s">
        <v>1350</v>
      </c>
      <c r="M73" t="s">
        <v>1348</v>
      </c>
      <c r="N73" t="s">
        <v>30</v>
      </c>
      <c r="O73" t="s">
        <v>36</v>
      </c>
      <c r="P73" t="s">
        <v>37</v>
      </c>
      <c r="Q73">
        <v>9608</v>
      </c>
      <c r="R73" t="s">
        <v>79</v>
      </c>
      <c r="T73">
        <v>3</v>
      </c>
      <c r="U73">
        <v>0</v>
      </c>
      <c r="V73">
        <v>-16777216</v>
      </c>
      <c r="W73" t="s">
        <v>43</v>
      </c>
      <c r="X73" t="s">
        <v>43</v>
      </c>
    </row>
    <row r="74" spans="1:24" x14ac:dyDescent="0.25">
      <c r="A74" t="s">
        <v>540</v>
      </c>
      <c r="B74" t="s">
        <v>538</v>
      </c>
      <c r="C74" t="s">
        <v>78</v>
      </c>
      <c r="D74" t="s">
        <v>78</v>
      </c>
      <c r="E74" t="s">
        <v>539</v>
      </c>
      <c r="F74" t="s">
        <v>537</v>
      </c>
      <c r="G74" t="s">
        <v>533</v>
      </c>
      <c r="H74" t="s">
        <v>442</v>
      </c>
      <c r="I74" t="s">
        <v>534</v>
      </c>
      <c r="J74" t="s">
        <v>538</v>
      </c>
      <c r="K74" t="s">
        <v>34</v>
      </c>
      <c r="N74" t="s">
        <v>30</v>
      </c>
      <c r="O74" t="s">
        <v>444</v>
      </c>
      <c r="P74" t="s">
        <v>37</v>
      </c>
      <c r="Q74">
        <v>9608</v>
      </c>
      <c r="R74" t="s">
        <v>79</v>
      </c>
      <c r="T74">
        <v>3</v>
      </c>
      <c r="U74">
        <v>0</v>
      </c>
      <c r="V74">
        <v>-16777216</v>
      </c>
      <c r="W74" t="s">
        <v>43</v>
      </c>
      <c r="X74" t="s">
        <v>43</v>
      </c>
    </row>
    <row r="75" spans="1:24" x14ac:dyDescent="0.25">
      <c r="A75" t="s">
        <v>540</v>
      </c>
      <c r="B75" t="s">
        <v>565</v>
      </c>
      <c r="C75" t="s">
        <v>78</v>
      </c>
      <c r="D75" t="s">
        <v>78</v>
      </c>
      <c r="E75" t="s">
        <v>539</v>
      </c>
      <c r="F75" t="s">
        <v>537</v>
      </c>
      <c r="G75" t="s">
        <v>533</v>
      </c>
      <c r="H75" t="s">
        <v>442</v>
      </c>
      <c r="I75" t="s">
        <v>534</v>
      </c>
      <c r="J75" t="s">
        <v>565</v>
      </c>
      <c r="K75" t="s">
        <v>34</v>
      </c>
      <c r="N75" t="s">
        <v>30</v>
      </c>
      <c r="O75" t="s">
        <v>444</v>
      </c>
      <c r="P75" t="s">
        <v>37</v>
      </c>
      <c r="Q75">
        <v>9608</v>
      </c>
      <c r="R75" t="s">
        <v>79</v>
      </c>
      <c r="T75">
        <v>3</v>
      </c>
      <c r="U75">
        <v>0</v>
      </c>
      <c r="V75">
        <v>-16777216</v>
      </c>
      <c r="W75" t="s">
        <v>43</v>
      </c>
      <c r="X75" t="s">
        <v>43</v>
      </c>
    </row>
    <row r="76" spans="1:24" x14ac:dyDescent="0.25">
      <c r="A76" t="s">
        <v>1361</v>
      </c>
      <c r="B76" t="s">
        <v>1359</v>
      </c>
      <c r="C76" t="s">
        <v>292</v>
      </c>
      <c r="D76" t="s">
        <v>293</v>
      </c>
      <c r="E76" t="s">
        <v>539</v>
      </c>
      <c r="F76" t="s">
        <v>1350</v>
      </c>
      <c r="G76" t="s">
        <v>928</v>
      </c>
      <c r="H76" t="s">
        <v>285</v>
      </c>
      <c r="I76" t="s">
        <v>1349</v>
      </c>
      <c r="J76" t="s">
        <v>1360</v>
      </c>
      <c r="K76" t="s">
        <v>34</v>
      </c>
      <c r="L76" t="s">
        <v>1350</v>
      </c>
      <c r="M76" t="s">
        <v>1348</v>
      </c>
      <c r="N76" t="s">
        <v>30</v>
      </c>
      <c r="O76" t="s">
        <v>36</v>
      </c>
      <c r="P76" t="s">
        <v>37</v>
      </c>
      <c r="Q76">
        <v>9608</v>
      </c>
      <c r="R76" t="s">
        <v>79</v>
      </c>
      <c r="T76">
        <v>3</v>
      </c>
      <c r="U76">
        <v>0</v>
      </c>
      <c r="V76">
        <v>-16777216</v>
      </c>
      <c r="W76" t="s">
        <v>43</v>
      </c>
      <c r="X76" t="s">
        <v>43</v>
      </c>
    </row>
    <row r="77" spans="1:24" x14ac:dyDescent="0.25">
      <c r="A77" t="s">
        <v>109</v>
      </c>
      <c r="B77" t="s">
        <v>125</v>
      </c>
      <c r="C77" t="s">
        <v>78</v>
      </c>
      <c r="D77" t="s">
        <v>78</v>
      </c>
      <c r="E77" t="s">
        <v>127</v>
      </c>
      <c r="F77" t="s">
        <v>99</v>
      </c>
      <c r="G77" t="s">
        <v>32</v>
      </c>
      <c r="H77" t="s">
        <v>101</v>
      </c>
      <c r="I77" t="s">
        <v>102</v>
      </c>
      <c r="J77" t="s">
        <v>126</v>
      </c>
      <c r="K77" t="s">
        <v>34</v>
      </c>
      <c r="L77" t="s">
        <v>100</v>
      </c>
      <c r="N77" t="s">
        <v>30</v>
      </c>
      <c r="O77" t="s">
        <v>36</v>
      </c>
      <c r="P77" t="s">
        <v>37</v>
      </c>
      <c r="Q77">
        <v>24475</v>
      </c>
      <c r="R77" t="s">
        <v>79</v>
      </c>
      <c r="T77">
        <v>3</v>
      </c>
      <c r="U77">
        <v>0</v>
      </c>
      <c r="V77">
        <v>-16777216</v>
      </c>
      <c r="W77">
        <v>200</v>
      </c>
      <c r="X77">
        <v>2500</v>
      </c>
    </row>
    <row r="78" spans="1:24" x14ac:dyDescent="0.25">
      <c r="A78" t="s">
        <v>109</v>
      </c>
      <c r="B78" t="s">
        <v>137</v>
      </c>
      <c r="C78" t="s">
        <v>78</v>
      </c>
      <c r="D78" t="s">
        <v>78</v>
      </c>
      <c r="E78" t="s">
        <v>139</v>
      </c>
      <c r="F78" t="s">
        <v>99</v>
      </c>
      <c r="G78" t="s">
        <v>32</v>
      </c>
      <c r="H78" t="s">
        <v>101</v>
      </c>
      <c r="I78" t="s">
        <v>102</v>
      </c>
      <c r="J78" t="s">
        <v>138</v>
      </c>
      <c r="K78" t="s">
        <v>34</v>
      </c>
      <c r="L78" t="s">
        <v>100</v>
      </c>
      <c r="N78" t="s">
        <v>30</v>
      </c>
      <c r="O78" t="s">
        <v>36</v>
      </c>
      <c r="P78" t="s">
        <v>37</v>
      </c>
      <c r="Q78">
        <v>24481</v>
      </c>
      <c r="R78" t="s">
        <v>79</v>
      </c>
      <c r="T78">
        <v>3</v>
      </c>
      <c r="U78">
        <v>0</v>
      </c>
      <c r="V78">
        <v>-16777216</v>
      </c>
      <c r="W78">
        <v>200</v>
      </c>
      <c r="X78">
        <v>2500</v>
      </c>
    </row>
    <row r="79" spans="1:24" x14ac:dyDescent="0.25">
      <c r="A79" t="s">
        <v>109</v>
      </c>
      <c r="B79" t="s">
        <v>106</v>
      </c>
      <c r="C79" t="s">
        <v>78</v>
      </c>
      <c r="D79" t="s">
        <v>78</v>
      </c>
      <c r="E79" t="s">
        <v>108</v>
      </c>
      <c r="F79" t="s">
        <v>99</v>
      </c>
      <c r="G79" t="s">
        <v>32</v>
      </c>
      <c r="H79" t="s">
        <v>101</v>
      </c>
      <c r="I79" t="s">
        <v>102</v>
      </c>
      <c r="J79" t="s">
        <v>107</v>
      </c>
      <c r="K79" t="s">
        <v>34</v>
      </c>
      <c r="L79" t="s">
        <v>100</v>
      </c>
      <c r="N79" t="s">
        <v>30</v>
      </c>
      <c r="O79" t="s">
        <v>36</v>
      </c>
      <c r="P79" t="s">
        <v>37</v>
      </c>
      <c r="Q79">
        <v>23131</v>
      </c>
      <c r="R79" t="s">
        <v>79</v>
      </c>
      <c r="T79">
        <v>3</v>
      </c>
      <c r="U79">
        <v>0</v>
      </c>
      <c r="V79">
        <v>-16777216</v>
      </c>
      <c r="W79">
        <v>200</v>
      </c>
      <c r="X79">
        <v>2500</v>
      </c>
    </row>
    <row r="80" spans="1:24" x14ac:dyDescent="0.25">
      <c r="A80" t="s">
        <v>109</v>
      </c>
      <c r="B80" t="s">
        <v>122</v>
      </c>
      <c r="C80" t="s">
        <v>78</v>
      </c>
      <c r="D80" t="s">
        <v>78</v>
      </c>
      <c r="E80" t="s">
        <v>124</v>
      </c>
      <c r="F80" t="s">
        <v>99</v>
      </c>
      <c r="G80" t="s">
        <v>32</v>
      </c>
      <c r="H80" t="s">
        <v>101</v>
      </c>
      <c r="I80" t="s">
        <v>102</v>
      </c>
      <c r="J80" t="s">
        <v>123</v>
      </c>
      <c r="K80" t="s">
        <v>34</v>
      </c>
      <c r="L80" t="s">
        <v>100</v>
      </c>
      <c r="N80" t="s">
        <v>30</v>
      </c>
      <c r="O80" t="s">
        <v>36</v>
      </c>
      <c r="P80" t="s">
        <v>37</v>
      </c>
      <c r="Q80">
        <v>23465</v>
      </c>
      <c r="R80" t="s">
        <v>79</v>
      </c>
      <c r="T80">
        <v>3</v>
      </c>
      <c r="U80">
        <v>0</v>
      </c>
      <c r="V80">
        <v>-16777216</v>
      </c>
      <c r="W80">
        <v>200</v>
      </c>
      <c r="X80">
        <v>2500</v>
      </c>
    </row>
    <row r="81" spans="1:24" x14ac:dyDescent="0.25">
      <c r="A81" t="s">
        <v>109</v>
      </c>
      <c r="B81" t="s">
        <v>134</v>
      </c>
      <c r="C81" t="s">
        <v>78</v>
      </c>
      <c r="D81" t="s">
        <v>78</v>
      </c>
      <c r="E81" t="s">
        <v>136</v>
      </c>
      <c r="F81" t="s">
        <v>99</v>
      </c>
      <c r="G81" t="s">
        <v>32</v>
      </c>
      <c r="H81" t="s">
        <v>101</v>
      </c>
      <c r="I81" t="s">
        <v>102</v>
      </c>
      <c r="J81" t="s">
        <v>135</v>
      </c>
      <c r="K81" t="s">
        <v>34</v>
      </c>
      <c r="L81" t="s">
        <v>100</v>
      </c>
      <c r="N81" t="s">
        <v>30</v>
      </c>
      <c r="O81" t="s">
        <v>36</v>
      </c>
      <c r="P81" t="s">
        <v>37</v>
      </c>
      <c r="Q81">
        <v>24478</v>
      </c>
      <c r="R81" t="s">
        <v>79</v>
      </c>
      <c r="T81">
        <v>3</v>
      </c>
      <c r="U81">
        <v>0</v>
      </c>
      <c r="V81">
        <v>-16777216</v>
      </c>
      <c r="W81">
        <v>200</v>
      </c>
      <c r="X81">
        <v>2500</v>
      </c>
    </row>
    <row r="82" spans="1:24" x14ac:dyDescent="0.25">
      <c r="A82" t="s">
        <v>109</v>
      </c>
      <c r="B82" t="s">
        <v>116</v>
      </c>
      <c r="C82" t="s">
        <v>78</v>
      </c>
      <c r="D82" t="s">
        <v>78</v>
      </c>
      <c r="E82" t="s">
        <v>118</v>
      </c>
      <c r="F82" t="s">
        <v>99</v>
      </c>
      <c r="G82" t="s">
        <v>32</v>
      </c>
      <c r="H82" t="s">
        <v>101</v>
      </c>
      <c r="I82" t="s">
        <v>102</v>
      </c>
      <c r="J82" t="s">
        <v>117</v>
      </c>
      <c r="K82" t="s">
        <v>34</v>
      </c>
      <c r="L82" t="s">
        <v>100</v>
      </c>
      <c r="N82" t="s">
        <v>30</v>
      </c>
      <c r="O82" t="s">
        <v>36</v>
      </c>
      <c r="P82" t="s">
        <v>37</v>
      </c>
      <c r="Q82">
        <v>23468</v>
      </c>
      <c r="R82" t="s">
        <v>79</v>
      </c>
      <c r="T82">
        <v>3</v>
      </c>
      <c r="U82">
        <v>0</v>
      </c>
      <c r="V82">
        <v>-16777216</v>
      </c>
      <c r="W82">
        <v>200</v>
      </c>
      <c r="X82">
        <v>2500</v>
      </c>
    </row>
    <row r="83" spans="1:24" x14ac:dyDescent="0.25">
      <c r="A83" t="s">
        <v>109</v>
      </c>
      <c r="B83" t="s">
        <v>649</v>
      </c>
      <c r="C83" t="s">
        <v>78</v>
      </c>
      <c r="D83" t="s">
        <v>78</v>
      </c>
      <c r="E83" t="s">
        <v>649</v>
      </c>
      <c r="F83" t="s">
        <v>946</v>
      </c>
      <c r="G83" t="s">
        <v>944</v>
      </c>
      <c r="H83" t="s">
        <v>101</v>
      </c>
      <c r="I83" t="s">
        <v>945</v>
      </c>
      <c r="J83" t="s">
        <v>649</v>
      </c>
      <c r="K83" t="s">
        <v>34</v>
      </c>
      <c r="L83" t="s">
        <v>947</v>
      </c>
      <c r="N83" t="s">
        <v>30</v>
      </c>
      <c r="O83" t="s">
        <v>36</v>
      </c>
      <c r="P83" t="s">
        <v>37</v>
      </c>
      <c r="Q83">
        <v>52748</v>
      </c>
      <c r="R83" t="s">
        <v>79</v>
      </c>
      <c r="T83">
        <v>3</v>
      </c>
      <c r="U83">
        <v>0</v>
      </c>
      <c r="V83">
        <v>-16777216</v>
      </c>
      <c r="W83">
        <v>200</v>
      </c>
      <c r="X83">
        <v>2500</v>
      </c>
    </row>
    <row r="84" spans="1:24" x14ac:dyDescent="0.25">
      <c r="A84" t="s">
        <v>109</v>
      </c>
      <c r="B84" t="s">
        <v>649</v>
      </c>
      <c r="C84" t="s">
        <v>78</v>
      </c>
      <c r="D84" t="s">
        <v>78</v>
      </c>
      <c r="E84" t="s">
        <v>649</v>
      </c>
      <c r="F84" t="s">
        <v>1136</v>
      </c>
      <c r="G84" t="s">
        <v>944</v>
      </c>
      <c r="H84" t="s">
        <v>285</v>
      </c>
      <c r="I84" t="s">
        <v>1135</v>
      </c>
      <c r="J84" t="s">
        <v>649</v>
      </c>
      <c r="K84" t="s">
        <v>34</v>
      </c>
      <c r="L84" t="s">
        <v>1137</v>
      </c>
      <c r="N84" t="s">
        <v>30</v>
      </c>
      <c r="O84" t="s">
        <v>36</v>
      </c>
      <c r="P84" t="s">
        <v>37</v>
      </c>
      <c r="Q84">
        <v>52748</v>
      </c>
      <c r="R84" t="s">
        <v>79</v>
      </c>
      <c r="T84">
        <v>3</v>
      </c>
      <c r="U84">
        <v>0</v>
      </c>
      <c r="V84">
        <v>-16777216</v>
      </c>
      <c r="W84">
        <v>200</v>
      </c>
      <c r="X84">
        <v>2500</v>
      </c>
    </row>
    <row r="85" spans="1:24" x14ac:dyDescent="0.25">
      <c r="A85" t="s">
        <v>109</v>
      </c>
      <c r="B85" t="s">
        <v>649</v>
      </c>
      <c r="C85" t="s">
        <v>78</v>
      </c>
      <c r="D85" t="s">
        <v>78</v>
      </c>
      <c r="E85" t="s">
        <v>649</v>
      </c>
      <c r="F85" t="s">
        <v>1089</v>
      </c>
      <c r="G85" t="s">
        <v>944</v>
      </c>
      <c r="H85" t="s">
        <v>285</v>
      </c>
      <c r="I85" t="s">
        <v>1088</v>
      </c>
      <c r="J85" t="s">
        <v>649</v>
      </c>
      <c r="K85" t="s">
        <v>34</v>
      </c>
      <c r="L85" t="s">
        <v>1090</v>
      </c>
      <c r="N85" t="s">
        <v>30</v>
      </c>
      <c r="O85" t="s">
        <v>36</v>
      </c>
      <c r="P85" t="s">
        <v>37</v>
      </c>
      <c r="Q85">
        <v>52748</v>
      </c>
      <c r="R85" t="s">
        <v>79</v>
      </c>
      <c r="T85">
        <v>3</v>
      </c>
      <c r="U85">
        <v>0</v>
      </c>
      <c r="V85">
        <v>-16777216</v>
      </c>
      <c r="W85">
        <v>200</v>
      </c>
      <c r="X85">
        <v>2500</v>
      </c>
    </row>
    <row r="86" spans="1:24" x14ac:dyDescent="0.25">
      <c r="A86" t="s">
        <v>109</v>
      </c>
      <c r="B86" t="s">
        <v>649</v>
      </c>
      <c r="C86" t="s">
        <v>78</v>
      </c>
      <c r="D86" t="s">
        <v>78</v>
      </c>
      <c r="E86" t="s">
        <v>649</v>
      </c>
      <c r="F86" t="s">
        <v>1003</v>
      </c>
      <c r="G86" t="s">
        <v>944</v>
      </c>
      <c r="H86" t="s">
        <v>285</v>
      </c>
      <c r="I86" t="s">
        <v>994</v>
      </c>
      <c r="J86" t="s">
        <v>649</v>
      </c>
      <c r="K86" t="s">
        <v>34</v>
      </c>
      <c r="L86" t="s">
        <v>1004</v>
      </c>
      <c r="N86" t="s">
        <v>30</v>
      </c>
      <c r="O86" t="s">
        <v>36</v>
      </c>
      <c r="P86" t="s">
        <v>37</v>
      </c>
      <c r="Q86">
        <v>52748</v>
      </c>
      <c r="R86" t="s">
        <v>79</v>
      </c>
      <c r="T86">
        <v>3</v>
      </c>
      <c r="U86">
        <v>0</v>
      </c>
      <c r="V86">
        <v>-16777216</v>
      </c>
      <c r="W86">
        <v>200</v>
      </c>
      <c r="X86">
        <v>2500</v>
      </c>
    </row>
    <row r="87" spans="1:24" x14ac:dyDescent="0.25">
      <c r="A87" t="s">
        <v>109</v>
      </c>
      <c r="B87" t="s">
        <v>649</v>
      </c>
      <c r="C87" t="s">
        <v>78</v>
      </c>
      <c r="D87" t="s">
        <v>78</v>
      </c>
      <c r="E87" t="s">
        <v>649</v>
      </c>
      <c r="F87" t="s">
        <v>1147</v>
      </c>
      <c r="G87" t="s">
        <v>944</v>
      </c>
      <c r="H87" t="s">
        <v>285</v>
      </c>
      <c r="I87" t="s">
        <v>1146</v>
      </c>
      <c r="J87" t="s">
        <v>649</v>
      </c>
      <c r="K87" t="s">
        <v>34</v>
      </c>
      <c r="L87" t="s">
        <v>1148</v>
      </c>
      <c r="N87" t="s">
        <v>30</v>
      </c>
      <c r="O87" t="s">
        <v>36</v>
      </c>
      <c r="P87" t="s">
        <v>37</v>
      </c>
      <c r="Q87">
        <v>52748</v>
      </c>
      <c r="R87" t="s">
        <v>79</v>
      </c>
      <c r="T87">
        <v>3</v>
      </c>
      <c r="U87">
        <v>0</v>
      </c>
      <c r="V87">
        <v>-16777216</v>
      </c>
      <c r="W87">
        <v>200</v>
      </c>
      <c r="X87">
        <v>2500</v>
      </c>
    </row>
    <row r="88" spans="1:24" x14ac:dyDescent="0.25">
      <c r="A88" t="s">
        <v>109</v>
      </c>
      <c r="B88" t="s">
        <v>649</v>
      </c>
      <c r="C88" t="s">
        <v>78</v>
      </c>
      <c r="D88" t="s">
        <v>78</v>
      </c>
      <c r="E88" t="s">
        <v>649</v>
      </c>
      <c r="F88" t="s">
        <v>581</v>
      </c>
      <c r="G88" t="s">
        <v>579</v>
      </c>
      <c r="H88" t="s">
        <v>442</v>
      </c>
      <c r="I88" t="s">
        <v>580</v>
      </c>
      <c r="K88" t="s">
        <v>34</v>
      </c>
      <c r="L88" t="s">
        <v>582</v>
      </c>
      <c r="N88" t="s">
        <v>30</v>
      </c>
      <c r="O88" t="s">
        <v>444</v>
      </c>
      <c r="P88" t="s">
        <v>37</v>
      </c>
      <c r="Q88">
        <v>52748</v>
      </c>
      <c r="R88" t="s">
        <v>79</v>
      </c>
      <c r="T88">
        <v>3</v>
      </c>
      <c r="U88">
        <v>0</v>
      </c>
      <c r="V88">
        <v>-16777216</v>
      </c>
      <c r="W88">
        <v>200</v>
      </c>
      <c r="X88">
        <v>2500</v>
      </c>
    </row>
    <row r="89" spans="1:24" x14ac:dyDescent="0.25">
      <c r="A89" t="s">
        <v>109</v>
      </c>
      <c r="B89" t="s">
        <v>128</v>
      </c>
      <c r="C89" t="s">
        <v>78</v>
      </c>
      <c r="D89" t="s">
        <v>78</v>
      </c>
      <c r="E89" t="s">
        <v>130</v>
      </c>
      <c r="F89" t="s">
        <v>99</v>
      </c>
      <c r="G89" t="s">
        <v>32</v>
      </c>
      <c r="H89" t="s">
        <v>101</v>
      </c>
      <c r="I89" t="s">
        <v>102</v>
      </c>
      <c r="J89" t="s">
        <v>129</v>
      </c>
      <c r="K89" t="s">
        <v>34</v>
      </c>
      <c r="L89" t="s">
        <v>100</v>
      </c>
      <c r="N89" t="s">
        <v>30</v>
      </c>
      <c r="O89" t="s">
        <v>36</v>
      </c>
      <c r="P89" t="s">
        <v>37</v>
      </c>
      <c r="Q89">
        <v>24474</v>
      </c>
      <c r="R89" t="s">
        <v>79</v>
      </c>
      <c r="T89">
        <v>3</v>
      </c>
      <c r="U89">
        <v>0</v>
      </c>
      <c r="V89">
        <v>-16777216</v>
      </c>
      <c r="W89">
        <v>200</v>
      </c>
      <c r="X89">
        <v>2500</v>
      </c>
    </row>
    <row r="90" spans="1:24" x14ac:dyDescent="0.25">
      <c r="A90" t="s">
        <v>109</v>
      </c>
      <c r="B90" t="s">
        <v>140</v>
      </c>
      <c r="C90" t="s">
        <v>78</v>
      </c>
      <c r="D90" t="s">
        <v>78</v>
      </c>
      <c r="E90" t="s">
        <v>142</v>
      </c>
      <c r="F90" t="s">
        <v>99</v>
      </c>
      <c r="G90" t="s">
        <v>32</v>
      </c>
      <c r="H90" t="s">
        <v>101</v>
      </c>
      <c r="I90" t="s">
        <v>102</v>
      </c>
      <c r="J90" t="s">
        <v>141</v>
      </c>
      <c r="K90" t="s">
        <v>34</v>
      </c>
      <c r="L90" t="s">
        <v>100</v>
      </c>
      <c r="N90" t="s">
        <v>30</v>
      </c>
      <c r="O90" t="s">
        <v>36</v>
      </c>
      <c r="P90" t="s">
        <v>37</v>
      </c>
      <c r="Q90">
        <v>24480</v>
      </c>
      <c r="R90" t="s">
        <v>79</v>
      </c>
      <c r="T90">
        <v>3</v>
      </c>
      <c r="U90">
        <v>0</v>
      </c>
      <c r="V90">
        <v>-16777216</v>
      </c>
      <c r="W90">
        <v>200</v>
      </c>
      <c r="X90">
        <v>2500</v>
      </c>
    </row>
    <row r="91" spans="1:24" x14ac:dyDescent="0.25">
      <c r="A91" t="s">
        <v>109</v>
      </c>
      <c r="B91" t="s">
        <v>110</v>
      </c>
      <c r="C91" t="s">
        <v>78</v>
      </c>
      <c r="D91" t="s">
        <v>78</v>
      </c>
      <c r="E91" t="s">
        <v>112</v>
      </c>
      <c r="F91" t="s">
        <v>99</v>
      </c>
      <c r="G91" t="s">
        <v>32</v>
      </c>
      <c r="H91" t="s">
        <v>101</v>
      </c>
      <c r="I91" t="s">
        <v>102</v>
      </c>
      <c r="J91" t="s">
        <v>111</v>
      </c>
      <c r="K91" t="s">
        <v>34</v>
      </c>
      <c r="L91" t="s">
        <v>100</v>
      </c>
      <c r="N91" t="s">
        <v>30</v>
      </c>
      <c r="O91" t="s">
        <v>36</v>
      </c>
      <c r="P91" t="s">
        <v>37</v>
      </c>
      <c r="Q91">
        <v>23130</v>
      </c>
      <c r="R91" t="s">
        <v>79</v>
      </c>
      <c r="T91">
        <v>3</v>
      </c>
      <c r="U91">
        <v>0</v>
      </c>
      <c r="V91">
        <v>-16777216</v>
      </c>
      <c r="W91">
        <v>200</v>
      </c>
      <c r="X91">
        <v>2500</v>
      </c>
    </row>
    <row r="92" spans="1:24" x14ac:dyDescent="0.25">
      <c r="A92" t="s">
        <v>109</v>
      </c>
      <c r="B92" t="s">
        <v>119</v>
      </c>
      <c r="C92" t="s">
        <v>78</v>
      </c>
      <c r="D92" t="s">
        <v>78</v>
      </c>
      <c r="E92" t="s">
        <v>121</v>
      </c>
      <c r="F92" t="s">
        <v>99</v>
      </c>
      <c r="G92" t="s">
        <v>32</v>
      </c>
      <c r="H92" t="s">
        <v>101</v>
      </c>
      <c r="I92" t="s">
        <v>102</v>
      </c>
      <c r="J92" t="s">
        <v>120</v>
      </c>
      <c r="K92" t="s">
        <v>34</v>
      </c>
      <c r="L92" t="s">
        <v>100</v>
      </c>
      <c r="N92" t="s">
        <v>30</v>
      </c>
      <c r="O92" t="s">
        <v>36</v>
      </c>
      <c r="P92" t="s">
        <v>37</v>
      </c>
      <c r="Q92">
        <v>23464</v>
      </c>
      <c r="R92" t="s">
        <v>79</v>
      </c>
      <c r="T92">
        <v>3</v>
      </c>
      <c r="U92">
        <v>0</v>
      </c>
      <c r="V92">
        <v>-16777216</v>
      </c>
      <c r="W92">
        <v>200</v>
      </c>
      <c r="X92">
        <v>2500</v>
      </c>
    </row>
    <row r="93" spans="1:24" x14ac:dyDescent="0.25">
      <c r="A93" t="s">
        <v>109</v>
      </c>
      <c r="B93" t="s">
        <v>131</v>
      </c>
      <c r="C93" t="s">
        <v>78</v>
      </c>
      <c r="D93" t="s">
        <v>78</v>
      </c>
      <c r="E93" t="s">
        <v>133</v>
      </c>
      <c r="F93" t="s">
        <v>99</v>
      </c>
      <c r="G93" t="s">
        <v>32</v>
      </c>
      <c r="H93" t="s">
        <v>101</v>
      </c>
      <c r="I93" t="s">
        <v>102</v>
      </c>
      <c r="J93" t="s">
        <v>132</v>
      </c>
      <c r="K93" t="s">
        <v>34</v>
      </c>
      <c r="L93" t="s">
        <v>100</v>
      </c>
      <c r="N93" t="s">
        <v>30</v>
      </c>
      <c r="O93" t="s">
        <v>36</v>
      </c>
      <c r="P93" t="s">
        <v>37</v>
      </c>
      <c r="Q93">
        <v>24477</v>
      </c>
      <c r="R93" t="s">
        <v>79</v>
      </c>
      <c r="T93">
        <v>3</v>
      </c>
      <c r="U93">
        <v>0</v>
      </c>
      <c r="V93">
        <v>-16777216</v>
      </c>
      <c r="W93">
        <v>200</v>
      </c>
      <c r="X93">
        <v>2500</v>
      </c>
    </row>
    <row r="94" spans="1:24" x14ac:dyDescent="0.25">
      <c r="A94" t="s">
        <v>109</v>
      </c>
      <c r="B94" t="s">
        <v>113</v>
      </c>
      <c r="C94" t="s">
        <v>78</v>
      </c>
      <c r="D94" t="s">
        <v>78</v>
      </c>
      <c r="E94" t="s">
        <v>115</v>
      </c>
      <c r="F94" t="s">
        <v>99</v>
      </c>
      <c r="G94" t="s">
        <v>32</v>
      </c>
      <c r="H94" t="s">
        <v>101</v>
      </c>
      <c r="I94" t="s">
        <v>102</v>
      </c>
      <c r="J94" t="s">
        <v>114</v>
      </c>
      <c r="K94" t="s">
        <v>34</v>
      </c>
      <c r="L94" t="s">
        <v>100</v>
      </c>
      <c r="N94" t="s">
        <v>30</v>
      </c>
      <c r="O94" t="s">
        <v>36</v>
      </c>
      <c r="P94" t="s">
        <v>37</v>
      </c>
      <c r="Q94">
        <v>23467</v>
      </c>
      <c r="R94" t="s">
        <v>79</v>
      </c>
      <c r="T94">
        <v>3</v>
      </c>
      <c r="U94">
        <v>0</v>
      </c>
      <c r="V94">
        <v>-16777216</v>
      </c>
      <c r="W94">
        <v>200</v>
      </c>
      <c r="X94">
        <v>2500</v>
      </c>
    </row>
    <row r="95" spans="1:24" x14ac:dyDescent="0.25">
      <c r="A95" t="s">
        <v>109</v>
      </c>
      <c r="B95" t="s">
        <v>281</v>
      </c>
      <c r="C95" t="s">
        <v>78</v>
      </c>
      <c r="D95" t="s">
        <v>78</v>
      </c>
      <c r="E95" t="s">
        <v>282</v>
      </c>
      <c r="F95" t="s">
        <v>242</v>
      </c>
      <c r="G95" t="s">
        <v>244</v>
      </c>
      <c r="H95" t="s">
        <v>101</v>
      </c>
      <c r="I95" t="s">
        <v>245</v>
      </c>
      <c r="J95" t="s">
        <v>281</v>
      </c>
      <c r="K95" t="s">
        <v>34</v>
      </c>
      <c r="L95" t="s">
        <v>243</v>
      </c>
      <c r="N95" t="s">
        <v>30</v>
      </c>
      <c r="O95" t="s">
        <v>36</v>
      </c>
      <c r="P95" t="s">
        <v>37</v>
      </c>
      <c r="Q95">
        <v>71331</v>
      </c>
      <c r="R95" t="s">
        <v>79</v>
      </c>
      <c r="T95">
        <v>3</v>
      </c>
      <c r="U95">
        <v>0</v>
      </c>
      <c r="V95">
        <v>-16777216</v>
      </c>
      <c r="W95">
        <v>200</v>
      </c>
      <c r="X95">
        <v>2500</v>
      </c>
    </row>
    <row r="96" spans="1:24" x14ac:dyDescent="0.25">
      <c r="A96" t="s">
        <v>109</v>
      </c>
      <c r="B96" t="s">
        <v>707</v>
      </c>
      <c r="C96" t="s">
        <v>78</v>
      </c>
      <c r="D96" t="s">
        <v>78</v>
      </c>
      <c r="E96" t="s">
        <v>282</v>
      </c>
      <c r="F96" t="s">
        <v>680</v>
      </c>
      <c r="G96" t="s">
        <v>244</v>
      </c>
      <c r="H96" t="s">
        <v>442</v>
      </c>
      <c r="I96" t="s">
        <v>678</v>
      </c>
      <c r="J96" t="s">
        <v>707</v>
      </c>
      <c r="K96" t="s">
        <v>34</v>
      </c>
      <c r="L96" t="s">
        <v>681</v>
      </c>
      <c r="N96" t="s">
        <v>30</v>
      </c>
      <c r="O96" t="s">
        <v>444</v>
      </c>
      <c r="P96" t="s">
        <v>37</v>
      </c>
      <c r="Q96">
        <v>71331</v>
      </c>
      <c r="R96" t="s">
        <v>79</v>
      </c>
      <c r="T96">
        <v>3</v>
      </c>
      <c r="U96">
        <v>0</v>
      </c>
      <c r="V96">
        <v>-16777216</v>
      </c>
      <c r="W96">
        <v>200</v>
      </c>
      <c r="X96">
        <v>2500</v>
      </c>
    </row>
    <row r="97" spans="1:24" x14ac:dyDescent="0.25">
      <c r="A97" t="s">
        <v>191</v>
      </c>
      <c r="B97" t="s">
        <v>1362</v>
      </c>
      <c r="C97" t="s">
        <v>292</v>
      </c>
      <c r="D97" t="s">
        <v>293</v>
      </c>
      <c r="E97" t="s">
        <v>190</v>
      </c>
      <c r="F97" t="s">
        <v>1350</v>
      </c>
      <c r="G97" t="s">
        <v>928</v>
      </c>
      <c r="H97" t="s">
        <v>285</v>
      </c>
      <c r="I97" t="s">
        <v>1349</v>
      </c>
      <c r="J97" t="s">
        <v>1362</v>
      </c>
      <c r="K97" t="s">
        <v>34</v>
      </c>
      <c r="L97" t="s">
        <v>1350</v>
      </c>
      <c r="M97" t="s">
        <v>1348</v>
      </c>
      <c r="N97" t="s">
        <v>30</v>
      </c>
      <c r="O97" t="s">
        <v>36</v>
      </c>
      <c r="P97" t="s">
        <v>37</v>
      </c>
      <c r="Q97">
        <v>7199</v>
      </c>
      <c r="R97" t="s">
        <v>79</v>
      </c>
      <c r="T97">
        <v>3</v>
      </c>
      <c r="U97">
        <v>1</v>
      </c>
      <c r="V97">
        <v>-16777216</v>
      </c>
      <c r="W97" t="s">
        <v>43</v>
      </c>
      <c r="X97" t="s">
        <v>43</v>
      </c>
    </row>
    <row r="98" spans="1:24" x14ac:dyDescent="0.25">
      <c r="A98" t="s">
        <v>191</v>
      </c>
      <c r="B98" t="s">
        <v>189</v>
      </c>
      <c r="C98" t="s">
        <v>78</v>
      </c>
      <c r="D98" t="s">
        <v>78</v>
      </c>
      <c r="E98" t="s">
        <v>190</v>
      </c>
      <c r="F98" t="s">
        <v>143</v>
      </c>
      <c r="G98" t="s">
        <v>32</v>
      </c>
      <c r="H98" t="s">
        <v>101</v>
      </c>
      <c r="I98" t="s">
        <v>145</v>
      </c>
      <c r="J98" t="s">
        <v>189</v>
      </c>
      <c r="K98" t="s">
        <v>34</v>
      </c>
      <c r="L98" t="s">
        <v>144</v>
      </c>
      <c r="N98" t="s">
        <v>30</v>
      </c>
      <c r="O98" t="s">
        <v>36</v>
      </c>
      <c r="P98" t="s">
        <v>37</v>
      </c>
      <c r="Q98">
        <v>7199</v>
      </c>
      <c r="R98" t="s">
        <v>79</v>
      </c>
      <c r="T98">
        <v>3</v>
      </c>
      <c r="U98">
        <v>0</v>
      </c>
      <c r="V98">
        <v>-16777216</v>
      </c>
      <c r="W98" t="s">
        <v>43</v>
      </c>
      <c r="X98" t="s">
        <v>43</v>
      </c>
    </row>
    <row r="99" spans="1:24" x14ac:dyDescent="0.25">
      <c r="A99" t="s">
        <v>191</v>
      </c>
      <c r="B99" t="s">
        <v>1166</v>
      </c>
      <c r="C99" t="s">
        <v>78</v>
      </c>
      <c r="D99" t="s">
        <v>78</v>
      </c>
      <c r="E99" t="s">
        <v>190</v>
      </c>
      <c r="F99" t="s">
        <v>1152</v>
      </c>
      <c r="G99" t="s">
        <v>32</v>
      </c>
      <c r="H99" t="s">
        <v>101</v>
      </c>
      <c r="I99" t="s">
        <v>1151</v>
      </c>
      <c r="J99" t="s">
        <v>1167</v>
      </c>
      <c r="K99" t="s">
        <v>34</v>
      </c>
      <c r="L99" t="s">
        <v>1153</v>
      </c>
      <c r="N99" t="s">
        <v>30</v>
      </c>
      <c r="O99" t="s">
        <v>36</v>
      </c>
      <c r="P99" t="s">
        <v>37</v>
      </c>
      <c r="Q99">
        <v>7199</v>
      </c>
      <c r="R99" t="s">
        <v>79</v>
      </c>
      <c r="T99">
        <v>3</v>
      </c>
      <c r="U99">
        <v>0</v>
      </c>
      <c r="V99">
        <v>-16777216</v>
      </c>
      <c r="W99" t="s">
        <v>43</v>
      </c>
      <c r="X99" t="s">
        <v>43</v>
      </c>
    </row>
    <row r="100" spans="1:24" x14ac:dyDescent="0.25">
      <c r="A100" t="s">
        <v>191</v>
      </c>
      <c r="B100" t="s">
        <v>1277</v>
      </c>
      <c r="C100" t="s">
        <v>78</v>
      </c>
      <c r="D100" t="s">
        <v>78</v>
      </c>
      <c r="E100" t="s">
        <v>190</v>
      </c>
      <c r="F100" t="s">
        <v>1262</v>
      </c>
      <c r="G100" t="s">
        <v>533</v>
      </c>
      <c r="H100" t="s">
        <v>285</v>
      </c>
      <c r="I100" t="s">
        <v>1261</v>
      </c>
      <c r="J100" t="s">
        <v>1278</v>
      </c>
      <c r="K100" t="s">
        <v>34</v>
      </c>
      <c r="L100" t="s">
        <v>1263</v>
      </c>
      <c r="N100" t="s">
        <v>30</v>
      </c>
      <c r="O100" t="s">
        <v>36</v>
      </c>
      <c r="P100" t="s">
        <v>37</v>
      </c>
      <c r="Q100">
        <v>7199</v>
      </c>
      <c r="R100" t="s">
        <v>79</v>
      </c>
      <c r="T100">
        <v>3</v>
      </c>
      <c r="U100">
        <v>0</v>
      </c>
      <c r="V100">
        <v>-16777216</v>
      </c>
      <c r="W100" t="s">
        <v>43</v>
      </c>
      <c r="X100" t="s">
        <v>43</v>
      </c>
    </row>
    <row r="101" spans="1:24" x14ac:dyDescent="0.25">
      <c r="A101" t="s">
        <v>191</v>
      </c>
      <c r="B101" t="s">
        <v>1277</v>
      </c>
      <c r="C101" t="s">
        <v>78</v>
      </c>
      <c r="D101" t="s">
        <v>78</v>
      </c>
      <c r="E101" t="s">
        <v>190</v>
      </c>
      <c r="F101" t="s">
        <v>1282</v>
      </c>
      <c r="G101" t="s">
        <v>533</v>
      </c>
      <c r="H101" t="s">
        <v>285</v>
      </c>
      <c r="I101" t="s">
        <v>1281</v>
      </c>
      <c r="J101" t="s">
        <v>1278</v>
      </c>
      <c r="K101" t="s">
        <v>34</v>
      </c>
      <c r="L101" t="s">
        <v>1283</v>
      </c>
      <c r="N101" t="s">
        <v>30</v>
      </c>
      <c r="O101" t="s">
        <v>36</v>
      </c>
      <c r="P101" t="s">
        <v>37</v>
      </c>
      <c r="Q101">
        <v>7199</v>
      </c>
      <c r="R101" t="s">
        <v>79</v>
      </c>
      <c r="T101">
        <v>3</v>
      </c>
      <c r="U101">
        <v>0</v>
      </c>
      <c r="V101">
        <v>-16777216</v>
      </c>
      <c r="W101" t="s">
        <v>43</v>
      </c>
      <c r="X101" t="s">
        <v>43</v>
      </c>
    </row>
    <row r="102" spans="1:24" x14ac:dyDescent="0.25">
      <c r="A102" t="s">
        <v>191</v>
      </c>
      <c r="B102" t="s">
        <v>189</v>
      </c>
      <c r="C102" t="s">
        <v>78</v>
      </c>
      <c r="D102" t="s">
        <v>78</v>
      </c>
      <c r="E102" t="s">
        <v>190</v>
      </c>
      <c r="F102" t="s">
        <v>1350</v>
      </c>
      <c r="G102" t="s">
        <v>928</v>
      </c>
      <c r="H102" t="s">
        <v>285</v>
      </c>
      <c r="I102" t="s">
        <v>1349</v>
      </c>
      <c r="J102" t="s">
        <v>1167</v>
      </c>
      <c r="K102" t="s">
        <v>34</v>
      </c>
      <c r="L102" t="s">
        <v>1350</v>
      </c>
      <c r="M102" t="s">
        <v>1348</v>
      </c>
      <c r="N102" t="s">
        <v>30</v>
      </c>
      <c r="O102" t="s">
        <v>36</v>
      </c>
      <c r="P102" t="s">
        <v>37</v>
      </c>
      <c r="Q102">
        <v>7199</v>
      </c>
      <c r="R102" t="s">
        <v>79</v>
      </c>
      <c r="T102">
        <v>3</v>
      </c>
      <c r="U102">
        <v>0</v>
      </c>
      <c r="V102">
        <v>-16777216</v>
      </c>
      <c r="W102" t="s">
        <v>43</v>
      </c>
      <c r="X102" t="s">
        <v>43</v>
      </c>
    </row>
    <row r="103" spans="1:24" x14ac:dyDescent="0.25">
      <c r="A103" t="s">
        <v>191</v>
      </c>
      <c r="B103" t="s">
        <v>541</v>
      </c>
      <c r="C103" t="s">
        <v>78</v>
      </c>
      <c r="D103" t="s">
        <v>78</v>
      </c>
      <c r="E103" t="s">
        <v>190</v>
      </c>
      <c r="F103" t="s">
        <v>537</v>
      </c>
      <c r="G103" t="s">
        <v>533</v>
      </c>
      <c r="H103" t="s">
        <v>442</v>
      </c>
      <c r="I103" t="s">
        <v>534</v>
      </c>
      <c r="J103" t="s">
        <v>541</v>
      </c>
      <c r="K103" t="s">
        <v>34</v>
      </c>
      <c r="N103" t="s">
        <v>30</v>
      </c>
      <c r="O103" t="s">
        <v>444</v>
      </c>
      <c r="P103" t="s">
        <v>37</v>
      </c>
      <c r="Q103">
        <v>7199</v>
      </c>
      <c r="R103" t="s">
        <v>79</v>
      </c>
      <c r="T103">
        <v>3</v>
      </c>
      <c r="U103">
        <v>0</v>
      </c>
      <c r="V103">
        <v>-16777216</v>
      </c>
      <c r="W103" t="s">
        <v>43</v>
      </c>
      <c r="X103" t="s">
        <v>43</v>
      </c>
    </row>
    <row r="104" spans="1:24" x14ac:dyDescent="0.25">
      <c r="A104" t="s">
        <v>191</v>
      </c>
      <c r="B104" t="s">
        <v>566</v>
      </c>
      <c r="C104" t="s">
        <v>78</v>
      </c>
      <c r="D104" t="s">
        <v>78</v>
      </c>
      <c r="E104" t="s">
        <v>190</v>
      </c>
      <c r="F104" t="s">
        <v>537</v>
      </c>
      <c r="G104" t="s">
        <v>533</v>
      </c>
      <c r="H104" t="s">
        <v>442</v>
      </c>
      <c r="I104" t="s">
        <v>534</v>
      </c>
      <c r="J104" t="s">
        <v>566</v>
      </c>
      <c r="K104" t="s">
        <v>34</v>
      </c>
      <c r="N104" t="s">
        <v>30</v>
      </c>
      <c r="O104" t="s">
        <v>444</v>
      </c>
      <c r="P104" t="s">
        <v>37</v>
      </c>
      <c r="Q104">
        <v>7199</v>
      </c>
      <c r="R104" t="s">
        <v>79</v>
      </c>
      <c r="T104">
        <v>3</v>
      </c>
      <c r="U104">
        <v>0</v>
      </c>
      <c r="V104">
        <v>-16777216</v>
      </c>
      <c r="W104" t="s">
        <v>43</v>
      </c>
      <c r="X104" t="s">
        <v>43</v>
      </c>
    </row>
    <row r="105" spans="1:24" x14ac:dyDescent="0.25">
      <c r="A105" t="s">
        <v>618</v>
      </c>
      <c r="B105" t="s">
        <v>729</v>
      </c>
      <c r="C105" t="s">
        <v>292</v>
      </c>
      <c r="D105" t="s">
        <v>293</v>
      </c>
      <c r="E105" t="s">
        <v>291</v>
      </c>
      <c r="F105" t="s">
        <v>867</v>
      </c>
      <c r="G105" t="s">
        <v>441</v>
      </c>
      <c r="H105" t="s">
        <v>33</v>
      </c>
      <c r="I105" t="s">
        <v>864</v>
      </c>
      <c r="J105" t="s">
        <v>730</v>
      </c>
      <c r="K105" t="s">
        <v>34</v>
      </c>
      <c r="L105" t="s">
        <v>867</v>
      </c>
      <c r="N105" t="s">
        <v>30</v>
      </c>
      <c r="O105" t="s">
        <v>36</v>
      </c>
      <c r="P105" t="s">
        <v>37</v>
      </c>
      <c r="Q105" t="s">
        <v>291</v>
      </c>
      <c r="R105" t="s">
        <v>27</v>
      </c>
      <c r="T105">
        <v>3</v>
      </c>
      <c r="U105">
        <v>0</v>
      </c>
      <c r="V105">
        <v>-16777216</v>
      </c>
      <c r="W105" t="s">
        <v>43</v>
      </c>
      <c r="X105" t="s">
        <v>43</v>
      </c>
    </row>
    <row r="106" spans="1:24" x14ac:dyDescent="0.25">
      <c r="A106" t="s">
        <v>618</v>
      </c>
      <c r="B106" t="s">
        <v>729</v>
      </c>
      <c r="C106" t="s">
        <v>292</v>
      </c>
      <c r="D106" t="s">
        <v>293</v>
      </c>
      <c r="E106" t="s">
        <v>291</v>
      </c>
      <c r="F106" t="s">
        <v>877</v>
      </c>
      <c r="G106" t="s">
        <v>441</v>
      </c>
      <c r="H106" t="s">
        <v>285</v>
      </c>
      <c r="I106" t="s">
        <v>876</v>
      </c>
      <c r="J106" t="s">
        <v>730</v>
      </c>
      <c r="K106" t="s">
        <v>34</v>
      </c>
      <c r="N106" t="s">
        <v>30</v>
      </c>
      <c r="O106" t="s">
        <v>36</v>
      </c>
      <c r="P106" t="s">
        <v>37</v>
      </c>
      <c r="Q106" t="s">
        <v>291</v>
      </c>
      <c r="R106" t="s">
        <v>27</v>
      </c>
      <c r="T106">
        <v>3</v>
      </c>
      <c r="U106">
        <v>0</v>
      </c>
      <c r="V106">
        <v>-16777216</v>
      </c>
      <c r="W106" t="s">
        <v>43</v>
      </c>
      <c r="X106" t="s">
        <v>43</v>
      </c>
    </row>
    <row r="107" spans="1:24" x14ac:dyDescent="0.25">
      <c r="A107" t="s">
        <v>618</v>
      </c>
      <c r="B107" t="s">
        <v>1139</v>
      </c>
      <c r="C107" t="s">
        <v>292</v>
      </c>
      <c r="D107" t="s">
        <v>293</v>
      </c>
      <c r="E107" t="s">
        <v>291</v>
      </c>
      <c r="F107" t="s">
        <v>1136</v>
      </c>
      <c r="G107" t="s">
        <v>944</v>
      </c>
      <c r="H107" t="s">
        <v>285</v>
      </c>
      <c r="I107" t="s">
        <v>1135</v>
      </c>
      <c r="J107" t="s">
        <v>730</v>
      </c>
      <c r="K107" t="s">
        <v>34</v>
      </c>
      <c r="L107" t="s">
        <v>1137</v>
      </c>
      <c r="N107" t="s">
        <v>30</v>
      </c>
      <c r="O107" t="s">
        <v>36</v>
      </c>
      <c r="P107" t="s">
        <v>37</v>
      </c>
      <c r="Q107" t="s">
        <v>291</v>
      </c>
      <c r="R107" t="s">
        <v>27</v>
      </c>
      <c r="T107">
        <v>3</v>
      </c>
      <c r="U107">
        <v>0</v>
      </c>
      <c r="V107">
        <v>-16777216</v>
      </c>
      <c r="W107" t="s">
        <v>43</v>
      </c>
      <c r="X107" t="s">
        <v>43</v>
      </c>
    </row>
    <row r="108" spans="1:24" x14ac:dyDescent="0.25">
      <c r="A108" t="s">
        <v>618</v>
      </c>
      <c r="B108" t="s">
        <v>729</v>
      </c>
      <c r="C108" t="s">
        <v>292</v>
      </c>
      <c r="D108" t="s">
        <v>293</v>
      </c>
      <c r="E108" t="s">
        <v>291</v>
      </c>
      <c r="F108" t="s">
        <v>1089</v>
      </c>
      <c r="G108" t="s">
        <v>944</v>
      </c>
      <c r="H108" t="s">
        <v>285</v>
      </c>
      <c r="I108" t="s">
        <v>1088</v>
      </c>
      <c r="J108" t="s">
        <v>730</v>
      </c>
      <c r="K108" t="s">
        <v>34</v>
      </c>
      <c r="L108" t="s">
        <v>1090</v>
      </c>
      <c r="N108" t="s">
        <v>30</v>
      </c>
      <c r="O108" t="s">
        <v>36</v>
      </c>
      <c r="P108" t="s">
        <v>37</v>
      </c>
      <c r="Q108" t="s">
        <v>291</v>
      </c>
      <c r="R108" t="s">
        <v>27</v>
      </c>
      <c r="T108">
        <v>3</v>
      </c>
      <c r="U108">
        <v>0</v>
      </c>
      <c r="V108">
        <v>-16777216</v>
      </c>
      <c r="W108" t="s">
        <v>43</v>
      </c>
      <c r="X108" t="s">
        <v>43</v>
      </c>
    </row>
    <row r="109" spans="1:24" x14ac:dyDescent="0.25">
      <c r="A109" t="s">
        <v>618</v>
      </c>
      <c r="B109" t="s">
        <v>1010</v>
      </c>
      <c r="C109" t="s">
        <v>292</v>
      </c>
      <c r="D109" t="s">
        <v>293</v>
      </c>
      <c r="E109" t="s">
        <v>291</v>
      </c>
      <c r="F109" t="s">
        <v>1003</v>
      </c>
      <c r="G109" t="s">
        <v>944</v>
      </c>
      <c r="H109" t="s">
        <v>285</v>
      </c>
      <c r="I109" t="s">
        <v>994</v>
      </c>
      <c r="J109" t="s">
        <v>730</v>
      </c>
      <c r="K109" t="s">
        <v>34</v>
      </c>
      <c r="L109" t="s">
        <v>1004</v>
      </c>
      <c r="N109" t="s">
        <v>30</v>
      </c>
      <c r="O109" t="s">
        <v>36</v>
      </c>
      <c r="P109" t="s">
        <v>37</v>
      </c>
      <c r="Q109" t="s">
        <v>291</v>
      </c>
      <c r="R109" t="s">
        <v>27</v>
      </c>
      <c r="T109">
        <v>3</v>
      </c>
      <c r="U109">
        <v>0</v>
      </c>
      <c r="V109">
        <v>-16777216</v>
      </c>
      <c r="W109" t="s">
        <v>43</v>
      </c>
      <c r="X109" t="s">
        <v>43</v>
      </c>
    </row>
    <row r="110" spans="1:24" x14ac:dyDescent="0.25">
      <c r="A110" t="s">
        <v>618</v>
      </c>
      <c r="B110" t="s">
        <v>1010</v>
      </c>
      <c r="C110" t="s">
        <v>292</v>
      </c>
      <c r="D110" t="s">
        <v>293</v>
      </c>
      <c r="E110" t="s">
        <v>291</v>
      </c>
      <c r="F110" t="s">
        <v>1147</v>
      </c>
      <c r="G110" t="s">
        <v>944</v>
      </c>
      <c r="H110" t="s">
        <v>285</v>
      </c>
      <c r="I110" t="s">
        <v>1146</v>
      </c>
      <c r="J110" t="s">
        <v>730</v>
      </c>
      <c r="K110" t="s">
        <v>34</v>
      </c>
      <c r="L110" t="s">
        <v>1148</v>
      </c>
      <c r="N110" t="s">
        <v>30</v>
      </c>
      <c r="O110" t="s">
        <v>36</v>
      </c>
      <c r="P110" t="s">
        <v>37</v>
      </c>
      <c r="Q110" t="s">
        <v>291</v>
      </c>
      <c r="R110" t="s">
        <v>27</v>
      </c>
      <c r="T110">
        <v>3</v>
      </c>
      <c r="U110">
        <v>0</v>
      </c>
      <c r="V110">
        <v>-16777216</v>
      </c>
      <c r="W110" t="s">
        <v>43</v>
      </c>
      <c r="X110" t="s">
        <v>43</v>
      </c>
    </row>
    <row r="111" spans="1:24" x14ac:dyDescent="0.25">
      <c r="A111" t="s">
        <v>618</v>
      </c>
      <c r="B111" t="s">
        <v>729</v>
      </c>
      <c r="C111" t="s">
        <v>292</v>
      </c>
      <c r="D111" t="s">
        <v>293</v>
      </c>
      <c r="E111" t="s">
        <v>291</v>
      </c>
      <c r="F111" t="s">
        <v>716</v>
      </c>
      <c r="G111" t="s">
        <v>441</v>
      </c>
      <c r="H111" t="s">
        <v>442</v>
      </c>
      <c r="I111" t="s">
        <v>715</v>
      </c>
      <c r="J111" t="s">
        <v>730</v>
      </c>
      <c r="K111" t="s">
        <v>34</v>
      </c>
      <c r="L111" t="s">
        <v>717</v>
      </c>
      <c r="N111" t="s">
        <v>30</v>
      </c>
      <c r="O111" t="s">
        <v>444</v>
      </c>
      <c r="P111" t="s">
        <v>37</v>
      </c>
      <c r="Q111" t="s">
        <v>291</v>
      </c>
      <c r="R111" t="s">
        <v>27</v>
      </c>
      <c r="T111">
        <v>3</v>
      </c>
      <c r="U111">
        <v>0</v>
      </c>
      <c r="V111">
        <v>-16777216</v>
      </c>
      <c r="W111" t="s">
        <v>43</v>
      </c>
      <c r="X111" t="s">
        <v>43</v>
      </c>
    </row>
    <row r="112" spans="1:24" x14ac:dyDescent="0.25">
      <c r="A112" t="s">
        <v>618</v>
      </c>
      <c r="B112" t="s">
        <v>616</v>
      </c>
      <c r="C112" t="s">
        <v>292</v>
      </c>
      <c r="D112" t="s">
        <v>293</v>
      </c>
      <c r="E112" t="s">
        <v>291</v>
      </c>
      <c r="F112" t="s">
        <v>581</v>
      </c>
      <c r="G112" t="s">
        <v>579</v>
      </c>
      <c r="H112" t="s">
        <v>442</v>
      </c>
      <c r="I112" t="s">
        <v>580</v>
      </c>
      <c r="J112" t="s">
        <v>617</v>
      </c>
      <c r="K112" t="s">
        <v>34</v>
      </c>
      <c r="L112" t="s">
        <v>582</v>
      </c>
      <c r="N112" t="s">
        <v>30</v>
      </c>
      <c r="O112" t="s">
        <v>444</v>
      </c>
      <c r="P112" t="s">
        <v>37</v>
      </c>
      <c r="Q112" t="s">
        <v>291</v>
      </c>
      <c r="R112" t="s">
        <v>27</v>
      </c>
      <c r="T112">
        <v>3</v>
      </c>
      <c r="U112">
        <v>0</v>
      </c>
      <c r="V112">
        <v>-16777216</v>
      </c>
      <c r="W112" t="s">
        <v>43</v>
      </c>
      <c r="X112" t="s">
        <v>43</v>
      </c>
    </row>
    <row r="113" spans="1:24" x14ac:dyDescent="0.25">
      <c r="A113" t="s">
        <v>449</v>
      </c>
      <c r="B113" t="s">
        <v>448</v>
      </c>
      <c r="C113" t="s">
        <v>78</v>
      </c>
      <c r="D113" t="s">
        <v>78</v>
      </c>
      <c r="E113" t="s">
        <v>448</v>
      </c>
      <c r="F113" t="s">
        <v>867</v>
      </c>
      <c r="G113" t="s">
        <v>441</v>
      </c>
      <c r="H113" t="s">
        <v>33</v>
      </c>
      <c r="I113" t="s">
        <v>864</v>
      </c>
      <c r="J113" t="s">
        <v>448</v>
      </c>
      <c r="K113" t="s">
        <v>34</v>
      </c>
      <c r="L113" t="s">
        <v>867</v>
      </c>
      <c r="N113" t="s">
        <v>30</v>
      </c>
      <c r="O113" t="s">
        <v>36</v>
      </c>
      <c r="P113" t="s">
        <v>37</v>
      </c>
      <c r="Q113">
        <v>50801</v>
      </c>
      <c r="R113" t="s">
        <v>79</v>
      </c>
      <c r="T113">
        <v>3</v>
      </c>
      <c r="U113">
        <v>0</v>
      </c>
      <c r="V113">
        <v>-16777216</v>
      </c>
      <c r="W113">
        <v>10</v>
      </c>
      <c r="X113">
        <v>50</v>
      </c>
    </row>
    <row r="114" spans="1:24" x14ac:dyDescent="0.25">
      <c r="A114" t="s">
        <v>449</v>
      </c>
      <c r="B114" t="s">
        <v>448</v>
      </c>
      <c r="C114" t="s">
        <v>78</v>
      </c>
      <c r="D114" t="s">
        <v>78</v>
      </c>
      <c r="E114" t="s">
        <v>448</v>
      </c>
      <c r="F114" t="s">
        <v>940</v>
      </c>
      <c r="G114" t="s">
        <v>938</v>
      </c>
      <c r="H114" t="s">
        <v>914</v>
      </c>
      <c r="I114" t="s">
        <v>939</v>
      </c>
      <c r="J114" t="s">
        <v>448</v>
      </c>
      <c r="K114" t="s">
        <v>34</v>
      </c>
      <c r="L114" t="s">
        <v>941</v>
      </c>
      <c r="N114" t="s">
        <v>30</v>
      </c>
      <c r="O114" t="s">
        <v>36</v>
      </c>
      <c r="P114" t="s">
        <v>37</v>
      </c>
      <c r="Q114">
        <v>50801</v>
      </c>
      <c r="R114" t="s">
        <v>79</v>
      </c>
      <c r="T114">
        <v>3</v>
      </c>
      <c r="U114">
        <v>0</v>
      </c>
      <c r="V114">
        <v>-16777216</v>
      </c>
      <c r="W114">
        <v>10</v>
      </c>
      <c r="X114">
        <v>50</v>
      </c>
    </row>
    <row r="115" spans="1:24" x14ac:dyDescent="0.25">
      <c r="A115" t="s">
        <v>449</v>
      </c>
      <c r="B115" t="s">
        <v>448</v>
      </c>
      <c r="C115" t="s">
        <v>78</v>
      </c>
      <c r="D115" t="s">
        <v>78</v>
      </c>
      <c r="E115" t="s">
        <v>448</v>
      </c>
      <c r="F115" t="s">
        <v>846</v>
      </c>
      <c r="G115" t="s">
        <v>441</v>
      </c>
      <c r="H115" t="s">
        <v>101</v>
      </c>
      <c r="I115" t="s">
        <v>845</v>
      </c>
      <c r="J115" t="s">
        <v>448</v>
      </c>
      <c r="K115" t="s">
        <v>34</v>
      </c>
      <c r="L115" t="s">
        <v>847</v>
      </c>
      <c r="N115" t="s">
        <v>30</v>
      </c>
      <c r="O115" t="s">
        <v>36</v>
      </c>
      <c r="P115" t="s">
        <v>37</v>
      </c>
      <c r="Q115">
        <v>50801</v>
      </c>
      <c r="R115" t="s">
        <v>79</v>
      </c>
      <c r="T115">
        <v>3</v>
      </c>
      <c r="U115">
        <v>0</v>
      </c>
      <c r="V115">
        <v>-16777216</v>
      </c>
      <c r="W115">
        <v>10</v>
      </c>
      <c r="X115">
        <v>50</v>
      </c>
    </row>
    <row r="116" spans="1:24" x14ac:dyDescent="0.25">
      <c r="A116" t="s">
        <v>449</v>
      </c>
      <c r="B116" t="s">
        <v>448</v>
      </c>
      <c r="C116" t="s">
        <v>78</v>
      </c>
      <c r="D116" t="s">
        <v>78</v>
      </c>
      <c r="E116" t="s">
        <v>448</v>
      </c>
      <c r="F116" t="s">
        <v>877</v>
      </c>
      <c r="G116" t="s">
        <v>441</v>
      </c>
      <c r="H116" t="s">
        <v>285</v>
      </c>
      <c r="I116" t="s">
        <v>876</v>
      </c>
      <c r="J116" t="s">
        <v>448</v>
      </c>
      <c r="K116" t="s">
        <v>34</v>
      </c>
      <c r="N116" t="s">
        <v>30</v>
      </c>
      <c r="O116" t="s">
        <v>36</v>
      </c>
      <c r="P116" t="s">
        <v>37</v>
      </c>
      <c r="Q116">
        <v>50801</v>
      </c>
      <c r="R116" t="s">
        <v>79</v>
      </c>
      <c r="T116">
        <v>3</v>
      </c>
      <c r="U116">
        <v>0</v>
      </c>
      <c r="V116">
        <v>-16777216</v>
      </c>
      <c r="W116">
        <v>10</v>
      </c>
      <c r="X116">
        <v>50</v>
      </c>
    </row>
    <row r="117" spans="1:24" x14ac:dyDescent="0.25">
      <c r="A117" t="s">
        <v>449</v>
      </c>
      <c r="B117" t="s">
        <v>448</v>
      </c>
      <c r="C117" t="s">
        <v>78</v>
      </c>
      <c r="D117" t="s">
        <v>78</v>
      </c>
      <c r="E117" t="s">
        <v>448</v>
      </c>
      <c r="F117" t="s">
        <v>1136</v>
      </c>
      <c r="G117" t="s">
        <v>944</v>
      </c>
      <c r="H117" t="s">
        <v>285</v>
      </c>
      <c r="I117" t="s">
        <v>1135</v>
      </c>
      <c r="J117" t="s">
        <v>448</v>
      </c>
      <c r="K117" t="s">
        <v>34</v>
      </c>
      <c r="L117" t="s">
        <v>1137</v>
      </c>
      <c r="N117" t="s">
        <v>30</v>
      </c>
      <c r="O117" t="s">
        <v>36</v>
      </c>
      <c r="P117" t="s">
        <v>37</v>
      </c>
      <c r="Q117">
        <v>50801</v>
      </c>
      <c r="R117" t="s">
        <v>79</v>
      </c>
      <c r="T117">
        <v>3</v>
      </c>
      <c r="U117">
        <v>0</v>
      </c>
      <c r="V117">
        <v>-16777216</v>
      </c>
      <c r="W117">
        <v>10</v>
      </c>
      <c r="X117">
        <v>50</v>
      </c>
    </row>
    <row r="118" spans="1:24" x14ac:dyDescent="0.25">
      <c r="A118" t="s">
        <v>449</v>
      </c>
      <c r="B118" t="s">
        <v>448</v>
      </c>
      <c r="C118" t="s">
        <v>78</v>
      </c>
      <c r="D118" t="s">
        <v>78</v>
      </c>
      <c r="E118" t="s">
        <v>448</v>
      </c>
      <c r="F118" t="s">
        <v>1089</v>
      </c>
      <c r="G118" t="s">
        <v>944</v>
      </c>
      <c r="H118" t="s">
        <v>285</v>
      </c>
      <c r="I118" t="s">
        <v>1088</v>
      </c>
      <c r="J118" t="s">
        <v>448</v>
      </c>
      <c r="K118" t="s">
        <v>34</v>
      </c>
      <c r="L118" t="s">
        <v>1090</v>
      </c>
      <c r="N118" t="s">
        <v>30</v>
      </c>
      <c r="O118" t="s">
        <v>36</v>
      </c>
      <c r="P118" t="s">
        <v>37</v>
      </c>
      <c r="Q118">
        <v>50801</v>
      </c>
      <c r="R118" t="s">
        <v>79</v>
      </c>
      <c r="T118">
        <v>3</v>
      </c>
      <c r="U118">
        <v>0</v>
      </c>
      <c r="V118">
        <v>-16777216</v>
      </c>
      <c r="W118">
        <v>10</v>
      </c>
      <c r="X118">
        <v>50</v>
      </c>
    </row>
    <row r="119" spans="1:24" x14ac:dyDescent="0.25">
      <c r="A119" t="s">
        <v>449</v>
      </c>
      <c r="B119" t="s">
        <v>448</v>
      </c>
      <c r="C119" t="s">
        <v>78</v>
      </c>
      <c r="D119" t="s">
        <v>78</v>
      </c>
      <c r="E119" t="s">
        <v>448</v>
      </c>
      <c r="F119" t="s">
        <v>1003</v>
      </c>
      <c r="G119" t="s">
        <v>944</v>
      </c>
      <c r="H119" t="s">
        <v>285</v>
      </c>
      <c r="I119" t="s">
        <v>994</v>
      </c>
      <c r="J119" t="s">
        <v>448</v>
      </c>
      <c r="K119" t="s">
        <v>34</v>
      </c>
      <c r="L119" t="s">
        <v>1004</v>
      </c>
      <c r="N119" t="s">
        <v>30</v>
      </c>
      <c r="O119" t="s">
        <v>36</v>
      </c>
      <c r="P119" t="s">
        <v>37</v>
      </c>
      <c r="Q119">
        <v>50801</v>
      </c>
      <c r="R119" t="s">
        <v>79</v>
      </c>
      <c r="T119">
        <v>3</v>
      </c>
      <c r="U119">
        <v>0</v>
      </c>
      <c r="V119">
        <v>-16777216</v>
      </c>
      <c r="W119">
        <v>10</v>
      </c>
      <c r="X119">
        <v>50</v>
      </c>
    </row>
    <row r="120" spans="1:24" x14ac:dyDescent="0.25">
      <c r="A120" t="s">
        <v>449</v>
      </c>
      <c r="B120" t="s">
        <v>448</v>
      </c>
      <c r="C120" t="s">
        <v>78</v>
      </c>
      <c r="D120" t="s">
        <v>78</v>
      </c>
      <c r="E120" t="s">
        <v>448</v>
      </c>
      <c r="F120" t="s">
        <v>1147</v>
      </c>
      <c r="G120" t="s">
        <v>944</v>
      </c>
      <c r="H120" t="s">
        <v>285</v>
      </c>
      <c r="I120" t="s">
        <v>1146</v>
      </c>
      <c r="J120" t="s">
        <v>448</v>
      </c>
      <c r="K120" t="s">
        <v>34</v>
      </c>
      <c r="L120" t="s">
        <v>1148</v>
      </c>
      <c r="N120" t="s">
        <v>30</v>
      </c>
      <c r="O120" t="s">
        <v>36</v>
      </c>
      <c r="P120" t="s">
        <v>37</v>
      </c>
      <c r="Q120">
        <v>50801</v>
      </c>
      <c r="R120" t="s">
        <v>79</v>
      </c>
      <c r="T120">
        <v>3</v>
      </c>
      <c r="U120">
        <v>0</v>
      </c>
      <c r="V120">
        <v>-16777216</v>
      </c>
      <c r="W120">
        <v>10</v>
      </c>
      <c r="X120">
        <v>50</v>
      </c>
    </row>
    <row r="121" spans="1:24" x14ac:dyDescent="0.25">
      <c r="A121" t="s">
        <v>449</v>
      </c>
      <c r="B121" t="s">
        <v>448</v>
      </c>
      <c r="C121" t="s">
        <v>78</v>
      </c>
      <c r="D121" t="s">
        <v>78</v>
      </c>
      <c r="E121" t="s">
        <v>448</v>
      </c>
      <c r="F121" t="s">
        <v>446</v>
      </c>
      <c r="G121" t="s">
        <v>441</v>
      </c>
      <c r="H121" t="s">
        <v>442</v>
      </c>
      <c r="I121" t="s">
        <v>443</v>
      </c>
      <c r="J121" t="s">
        <v>448</v>
      </c>
      <c r="K121" t="s">
        <v>34</v>
      </c>
      <c r="L121" t="s">
        <v>447</v>
      </c>
      <c r="M121" t="s">
        <v>440</v>
      </c>
      <c r="N121" t="s">
        <v>30</v>
      </c>
      <c r="O121" t="s">
        <v>444</v>
      </c>
      <c r="P121" t="s">
        <v>37</v>
      </c>
      <c r="Q121">
        <v>50801</v>
      </c>
      <c r="R121" t="s">
        <v>79</v>
      </c>
      <c r="T121">
        <v>3</v>
      </c>
      <c r="U121">
        <v>0</v>
      </c>
      <c r="V121">
        <v>-16777216</v>
      </c>
      <c r="W121">
        <v>10</v>
      </c>
      <c r="X121">
        <v>50</v>
      </c>
    </row>
    <row r="122" spans="1:24" x14ac:dyDescent="0.25">
      <c r="A122" t="s">
        <v>449</v>
      </c>
      <c r="B122" t="s">
        <v>448</v>
      </c>
      <c r="C122" t="s">
        <v>78</v>
      </c>
      <c r="D122" t="s">
        <v>78</v>
      </c>
      <c r="E122" t="s">
        <v>448</v>
      </c>
      <c r="F122" t="s">
        <v>716</v>
      </c>
      <c r="G122" t="s">
        <v>441</v>
      </c>
      <c r="H122" t="s">
        <v>442</v>
      </c>
      <c r="I122" t="s">
        <v>715</v>
      </c>
      <c r="J122" t="s">
        <v>448</v>
      </c>
      <c r="K122" t="s">
        <v>34</v>
      </c>
      <c r="L122" t="s">
        <v>717</v>
      </c>
      <c r="N122" t="s">
        <v>30</v>
      </c>
      <c r="O122" t="s">
        <v>444</v>
      </c>
      <c r="P122" t="s">
        <v>37</v>
      </c>
      <c r="Q122">
        <v>50801</v>
      </c>
      <c r="R122" t="s">
        <v>79</v>
      </c>
      <c r="T122">
        <v>3</v>
      </c>
      <c r="U122">
        <v>0</v>
      </c>
      <c r="V122">
        <v>-16777216</v>
      </c>
      <c r="W122">
        <v>10</v>
      </c>
      <c r="X122">
        <v>50</v>
      </c>
    </row>
    <row r="123" spans="1:24" x14ac:dyDescent="0.25">
      <c r="A123" t="s">
        <v>449</v>
      </c>
      <c r="B123" t="s">
        <v>723</v>
      </c>
      <c r="C123" t="s">
        <v>78</v>
      </c>
      <c r="D123" t="s">
        <v>78</v>
      </c>
      <c r="E123" t="s">
        <v>448</v>
      </c>
      <c r="F123" t="s">
        <v>716</v>
      </c>
      <c r="G123" t="s">
        <v>441</v>
      </c>
      <c r="H123" t="s">
        <v>442</v>
      </c>
      <c r="I123" t="s">
        <v>715</v>
      </c>
      <c r="J123" t="s">
        <v>724</v>
      </c>
      <c r="K123" t="s">
        <v>34</v>
      </c>
      <c r="L123" t="s">
        <v>717</v>
      </c>
      <c r="N123" t="s">
        <v>30</v>
      </c>
      <c r="O123" t="s">
        <v>444</v>
      </c>
      <c r="P123" t="s">
        <v>37</v>
      </c>
      <c r="Q123">
        <v>50801</v>
      </c>
      <c r="R123" t="s">
        <v>79</v>
      </c>
      <c r="T123">
        <v>3</v>
      </c>
      <c r="U123">
        <v>0</v>
      </c>
      <c r="V123">
        <v>-16777216</v>
      </c>
      <c r="W123">
        <v>10</v>
      </c>
      <c r="X123">
        <v>50</v>
      </c>
    </row>
    <row r="124" spans="1:24" x14ac:dyDescent="0.25">
      <c r="A124" t="s">
        <v>449</v>
      </c>
      <c r="B124" t="s">
        <v>615</v>
      </c>
      <c r="C124" t="s">
        <v>78</v>
      </c>
      <c r="D124" t="s">
        <v>78</v>
      </c>
      <c r="E124" t="s">
        <v>448</v>
      </c>
      <c r="F124" t="s">
        <v>581</v>
      </c>
      <c r="G124" t="s">
        <v>579</v>
      </c>
      <c r="H124" t="s">
        <v>442</v>
      </c>
      <c r="I124" t="s">
        <v>580</v>
      </c>
      <c r="J124" t="s">
        <v>448</v>
      </c>
      <c r="K124" t="s">
        <v>34</v>
      </c>
      <c r="L124" t="s">
        <v>582</v>
      </c>
      <c r="N124" t="s">
        <v>30</v>
      </c>
      <c r="O124" t="s">
        <v>444</v>
      </c>
      <c r="P124" t="s">
        <v>37</v>
      </c>
      <c r="Q124">
        <v>50801</v>
      </c>
      <c r="R124" t="s">
        <v>79</v>
      </c>
      <c r="T124">
        <v>3</v>
      </c>
      <c r="U124">
        <v>0</v>
      </c>
      <c r="V124">
        <v>-16777216</v>
      </c>
      <c r="W124">
        <v>10</v>
      </c>
      <c r="X124">
        <v>50</v>
      </c>
    </row>
    <row r="125" spans="1:24" x14ac:dyDescent="0.25">
      <c r="A125" t="s">
        <v>722</v>
      </c>
      <c r="B125" t="s">
        <v>868</v>
      </c>
      <c r="C125" t="s">
        <v>292</v>
      </c>
      <c r="D125" t="s">
        <v>293</v>
      </c>
      <c r="E125" t="s">
        <v>720</v>
      </c>
      <c r="F125" t="s">
        <v>867</v>
      </c>
      <c r="G125" t="s">
        <v>441</v>
      </c>
      <c r="H125" t="s">
        <v>33</v>
      </c>
      <c r="I125" t="s">
        <v>864</v>
      </c>
      <c r="J125" t="s">
        <v>869</v>
      </c>
      <c r="K125" t="s">
        <v>34</v>
      </c>
      <c r="L125" t="s">
        <v>867</v>
      </c>
      <c r="N125" t="s">
        <v>30</v>
      </c>
      <c r="O125" t="s">
        <v>36</v>
      </c>
      <c r="P125" t="s">
        <v>37</v>
      </c>
      <c r="Q125" t="s">
        <v>721</v>
      </c>
      <c r="R125" t="s">
        <v>27</v>
      </c>
      <c r="T125">
        <v>3</v>
      </c>
      <c r="U125">
        <v>1</v>
      </c>
      <c r="V125">
        <v>-16777216</v>
      </c>
      <c r="W125" t="s">
        <v>43</v>
      </c>
      <c r="X125" t="s">
        <v>43</v>
      </c>
    </row>
    <row r="126" spans="1:24" x14ac:dyDescent="0.25">
      <c r="A126" t="s">
        <v>722</v>
      </c>
      <c r="B126" t="s">
        <v>868</v>
      </c>
      <c r="C126" t="s">
        <v>292</v>
      </c>
      <c r="D126" t="s">
        <v>293</v>
      </c>
      <c r="E126" t="s">
        <v>720</v>
      </c>
      <c r="F126" t="s">
        <v>877</v>
      </c>
      <c r="G126" t="s">
        <v>441</v>
      </c>
      <c r="H126" t="s">
        <v>285</v>
      </c>
      <c r="I126" t="s">
        <v>876</v>
      </c>
      <c r="J126" t="s">
        <v>904</v>
      </c>
      <c r="K126" t="s">
        <v>34</v>
      </c>
      <c r="N126" t="s">
        <v>30</v>
      </c>
      <c r="O126" t="s">
        <v>36</v>
      </c>
      <c r="P126" t="s">
        <v>37</v>
      </c>
      <c r="Q126" t="s">
        <v>721</v>
      </c>
      <c r="R126" t="s">
        <v>27</v>
      </c>
      <c r="T126">
        <v>3</v>
      </c>
      <c r="U126">
        <v>1</v>
      </c>
      <c r="V126">
        <v>-16777216</v>
      </c>
      <c r="W126" t="s">
        <v>43</v>
      </c>
      <c r="X126" t="s">
        <v>43</v>
      </c>
    </row>
    <row r="127" spans="1:24" x14ac:dyDescent="0.25">
      <c r="A127" t="s">
        <v>722</v>
      </c>
      <c r="B127" t="s">
        <v>1407</v>
      </c>
      <c r="C127" t="s">
        <v>292</v>
      </c>
      <c r="D127" t="s">
        <v>293</v>
      </c>
      <c r="E127" t="s">
        <v>720</v>
      </c>
      <c r="F127" t="s">
        <v>1392</v>
      </c>
      <c r="G127" t="s">
        <v>32</v>
      </c>
      <c r="H127" t="s">
        <v>25</v>
      </c>
      <c r="I127" t="s">
        <v>1405</v>
      </c>
      <c r="J127" t="s">
        <v>720</v>
      </c>
      <c r="K127" t="s">
        <v>34</v>
      </c>
      <c r="L127" t="s">
        <v>1393</v>
      </c>
      <c r="N127" t="s">
        <v>30</v>
      </c>
      <c r="O127" t="s">
        <v>36</v>
      </c>
      <c r="P127" t="s">
        <v>37</v>
      </c>
      <c r="Q127" t="s">
        <v>721</v>
      </c>
      <c r="R127" t="s">
        <v>27</v>
      </c>
      <c r="T127">
        <v>3</v>
      </c>
      <c r="U127">
        <v>1</v>
      </c>
      <c r="V127">
        <v>-16777216</v>
      </c>
      <c r="W127" t="s">
        <v>43</v>
      </c>
      <c r="X127" t="s">
        <v>43</v>
      </c>
    </row>
    <row r="128" spans="1:24" x14ac:dyDescent="0.25">
      <c r="A128" t="s">
        <v>722</v>
      </c>
      <c r="B128" t="s">
        <v>718</v>
      </c>
      <c r="C128" t="s">
        <v>292</v>
      </c>
      <c r="D128" t="s">
        <v>293</v>
      </c>
      <c r="E128" t="s">
        <v>720</v>
      </c>
      <c r="F128" t="s">
        <v>716</v>
      </c>
      <c r="G128" t="s">
        <v>441</v>
      </c>
      <c r="H128" t="s">
        <v>442</v>
      </c>
      <c r="I128" t="s">
        <v>715</v>
      </c>
      <c r="J128" t="s">
        <v>719</v>
      </c>
      <c r="K128" t="s">
        <v>34</v>
      </c>
      <c r="L128" t="s">
        <v>717</v>
      </c>
      <c r="N128" t="s">
        <v>30</v>
      </c>
      <c r="O128" t="s">
        <v>444</v>
      </c>
      <c r="P128" t="s">
        <v>37</v>
      </c>
      <c r="Q128" t="s">
        <v>721</v>
      </c>
      <c r="R128" t="s">
        <v>27</v>
      </c>
      <c r="T128">
        <v>3</v>
      </c>
      <c r="U128">
        <v>1</v>
      </c>
      <c r="V128">
        <v>-16777216</v>
      </c>
      <c r="W128" t="s">
        <v>43</v>
      </c>
      <c r="X128" t="s">
        <v>43</v>
      </c>
    </row>
    <row r="129" spans="1:24" x14ac:dyDescent="0.25">
      <c r="A129" t="s">
        <v>452</v>
      </c>
      <c r="B129" t="s">
        <v>450</v>
      </c>
      <c r="C129" t="s">
        <v>78</v>
      </c>
      <c r="D129" t="s">
        <v>78</v>
      </c>
      <c r="E129" t="s">
        <v>451</v>
      </c>
      <c r="F129" t="s">
        <v>867</v>
      </c>
      <c r="G129" t="s">
        <v>441</v>
      </c>
      <c r="H129" t="s">
        <v>33</v>
      </c>
      <c r="I129" t="s">
        <v>864</v>
      </c>
      <c r="J129" t="s">
        <v>725</v>
      </c>
      <c r="K129" t="s">
        <v>34</v>
      </c>
      <c r="L129" t="s">
        <v>867</v>
      </c>
      <c r="N129" t="s">
        <v>30</v>
      </c>
      <c r="O129" t="s">
        <v>36</v>
      </c>
      <c r="P129" t="s">
        <v>37</v>
      </c>
      <c r="Q129">
        <v>79876</v>
      </c>
      <c r="R129" t="s">
        <v>79</v>
      </c>
      <c r="T129">
        <v>3</v>
      </c>
      <c r="U129">
        <v>0</v>
      </c>
      <c r="V129">
        <v>-16777216</v>
      </c>
      <c r="W129" t="s">
        <v>43</v>
      </c>
      <c r="X129" t="s">
        <v>43</v>
      </c>
    </row>
    <row r="130" spans="1:24" x14ac:dyDescent="0.25">
      <c r="A130" t="s">
        <v>452</v>
      </c>
      <c r="B130" t="s">
        <v>450</v>
      </c>
      <c r="C130" t="s">
        <v>78</v>
      </c>
      <c r="D130" t="s">
        <v>78</v>
      </c>
      <c r="E130" t="s">
        <v>451</v>
      </c>
      <c r="F130" t="s">
        <v>846</v>
      </c>
      <c r="G130" t="s">
        <v>441</v>
      </c>
      <c r="H130" t="s">
        <v>101</v>
      </c>
      <c r="I130" t="s">
        <v>845</v>
      </c>
      <c r="J130" t="s">
        <v>725</v>
      </c>
      <c r="K130" t="s">
        <v>34</v>
      </c>
      <c r="L130" t="s">
        <v>847</v>
      </c>
      <c r="N130" t="s">
        <v>30</v>
      </c>
      <c r="O130" t="s">
        <v>36</v>
      </c>
      <c r="P130" t="s">
        <v>37</v>
      </c>
      <c r="Q130">
        <v>79876</v>
      </c>
      <c r="R130" t="s">
        <v>79</v>
      </c>
      <c r="T130">
        <v>3</v>
      </c>
      <c r="U130">
        <v>0</v>
      </c>
      <c r="V130">
        <v>-16777216</v>
      </c>
      <c r="W130" t="s">
        <v>43</v>
      </c>
      <c r="X130" t="s">
        <v>43</v>
      </c>
    </row>
    <row r="131" spans="1:24" x14ac:dyDescent="0.25">
      <c r="A131" t="s">
        <v>452</v>
      </c>
      <c r="B131" t="s">
        <v>450</v>
      </c>
      <c r="C131" t="s">
        <v>78</v>
      </c>
      <c r="D131" t="s">
        <v>78</v>
      </c>
      <c r="E131" t="s">
        <v>451</v>
      </c>
      <c r="F131" t="s">
        <v>877</v>
      </c>
      <c r="G131" t="s">
        <v>441</v>
      </c>
      <c r="H131" t="s">
        <v>285</v>
      </c>
      <c r="I131" t="s">
        <v>876</v>
      </c>
      <c r="J131" t="s">
        <v>725</v>
      </c>
      <c r="K131" t="s">
        <v>34</v>
      </c>
      <c r="N131" t="s">
        <v>30</v>
      </c>
      <c r="O131" t="s">
        <v>36</v>
      </c>
      <c r="P131" t="s">
        <v>37</v>
      </c>
      <c r="Q131">
        <v>79876</v>
      </c>
      <c r="R131" t="s">
        <v>79</v>
      </c>
      <c r="T131">
        <v>3</v>
      </c>
      <c r="U131">
        <v>0</v>
      </c>
      <c r="V131">
        <v>-16777216</v>
      </c>
      <c r="W131" t="s">
        <v>43</v>
      </c>
      <c r="X131" t="s">
        <v>43</v>
      </c>
    </row>
    <row r="132" spans="1:24" x14ac:dyDescent="0.25">
      <c r="A132" t="s">
        <v>452</v>
      </c>
      <c r="B132" t="s">
        <v>450</v>
      </c>
      <c r="C132" t="s">
        <v>78</v>
      </c>
      <c r="D132" t="s">
        <v>78</v>
      </c>
      <c r="E132" t="s">
        <v>451</v>
      </c>
      <c r="F132" t="s">
        <v>1136</v>
      </c>
      <c r="G132" t="s">
        <v>944</v>
      </c>
      <c r="H132" t="s">
        <v>285</v>
      </c>
      <c r="I132" t="s">
        <v>1135</v>
      </c>
      <c r="J132" t="s">
        <v>725</v>
      </c>
      <c r="K132" t="s">
        <v>34</v>
      </c>
      <c r="L132" t="s">
        <v>1137</v>
      </c>
      <c r="N132" t="s">
        <v>30</v>
      </c>
      <c r="O132" t="s">
        <v>36</v>
      </c>
      <c r="P132" t="s">
        <v>37</v>
      </c>
      <c r="Q132">
        <v>79876</v>
      </c>
      <c r="R132" t="s">
        <v>79</v>
      </c>
      <c r="T132">
        <v>3</v>
      </c>
      <c r="U132">
        <v>0</v>
      </c>
      <c r="V132">
        <v>-16777216</v>
      </c>
      <c r="W132" t="s">
        <v>43</v>
      </c>
      <c r="X132" t="s">
        <v>43</v>
      </c>
    </row>
    <row r="133" spans="1:24" x14ac:dyDescent="0.25">
      <c r="A133" t="s">
        <v>452</v>
      </c>
      <c r="B133" t="s">
        <v>450</v>
      </c>
      <c r="C133" t="s">
        <v>78</v>
      </c>
      <c r="D133" t="s">
        <v>78</v>
      </c>
      <c r="E133" t="s">
        <v>451</v>
      </c>
      <c r="F133" t="s">
        <v>1089</v>
      </c>
      <c r="G133" t="s">
        <v>944</v>
      </c>
      <c r="H133" t="s">
        <v>285</v>
      </c>
      <c r="I133" t="s">
        <v>1088</v>
      </c>
      <c r="J133" t="s">
        <v>725</v>
      </c>
      <c r="K133" t="s">
        <v>34</v>
      </c>
      <c r="L133" t="s">
        <v>1090</v>
      </c>
      <c r="N133" t="s">
        <v>30</v>
      </c>
      <c r="O133" t="s">
        <v>36</v>
      </c>
      <c r="P133" t="s">
        <v>37</v>
      </c>
      <c r="Q133">
        <v>79876</v>
      </c>
      <c r="R133" t="s">
        <v>79</v>
      </c>
      <c r="T133">
        <v>3</v>
      </c>
      <c r="U133">
        <v>0</v>
      </c>
      <c r="V133">
        <v>-16777216</v>
      </c>
      <c r="W133" t="s">
        <v>43</v>
      </c>
      <c r="X133" t="s">
        <v>43</v>
      </c>
    </row>
    <row r="134" spans="1:24" x14ac:dyDescent="0.25">
      <c r="A134" t="s">
        <v>452</v>
      </c>
      <c r="B134" t="s">
        <v>450</v>
      </c>
      <c r="C134" t="s">
        <v>78</v>
      </c>
      <c r="D134" t="s">
        <v>78</v>
      </c>
      <c r="E134" t="s">
        <v>451</v>
      </c>
      <c r="F134" t="s">
        <v>1003</v>
      </c>
      <c r="G134" t="s">
        <v>944</v>
      </c>
      <c r="H134" t="s">
        <v>285</v>
      </c>
      <c r="I134" t="s">
        <v>994</v>
      </c>
      <c r="J134" t="s">
        <v>725</v>
      </c>
      <c r="K134" t="s">
        <v>34</v>
      </c>
      <c r="L134" t="s">
        <v>1004</v>
      </c>
      <c r="N134" t="s">
        <v>30</v>
      </c>
      <c r="O134" t="s">
        <v>36</v>
      </c>
      <c r="P134" t="s">
        <v>37</v>
      </c>
      <c r="Q134">
        <v>79876</v>
      </c>
      <c r="R134" t="s">
        <v>79</v>
      </c>
      <c r="T134">
        <v>3</v>
      </c>
      <c r="U134">
        <v>0</v>
      </c>
      <c r="V134">
        <v>-16777216</v>
      </c>
      <c r="W134" t="s">
        <v>43</v>
      </c>
      <c r="X134" t="s">
        <v>43</v>
      </c>
    </row>
    <row r="135" spans="1:24" x14ac:dyDescent="0.25">
      <c r="A135" t="s">
        <v>452</v>
      </c>
      <c r="B135" t="s">
        <v>450</v>
      </c>
      <c r="C135" t="s">
        <v>78</v>
      </c>
      <c r="D135" t="s">
        <v>78</v>
      </c>
      <c r="E135" t="s">
        <v>451</v>
      </c>
      <c r="F135" t="s">
        <v>1147</v>
      </c>
      <c r="G135" t="s">
        <v>944</v>
      </c>
      <c r="H135" t="s">
        <v>285</v>
      </c>
      <c r="I135" t="s">
        <v>1146</v>
      </c>
      <c r="J135" t="s">
        <v>725</v>
      </c>
      <c r="K135" t="s">
        <v>34</v>
      </c>
      <c r="L135" t="s">
        <v>1148</v>
      </c>
      <c r="N135" t="s">
        <v>30</v>
      </c>
      <c r="O135" t="s">
        <v>36</v>
      </c>
      <c r="P135" t="s">
        <v>37</v>
      </c>
      <c r="Q135">
        <v>79876</v>
      </c>
      <c r="R135" t="s">
        <v>79</v>
      </c>
      <c r="T135">
        <v>3</v>
      </c>
      <c r="U135">
        <v>0</v>
      </c>
      <c r="V135">
        <v>-16777216</v>
      </c>
      <c r="W135" t="s">
        <v>43</v>
      </c>
      <c r="X135" t="s">
        <v>43</v>
      </c>
    </row>
    <row r="136" spans="1:24" x14ac:dyDescent="0.25">
      <c r="A136" t="s">
        <v>452</v>
      </c>
      <c r="B136" t="s">
        <v>450</v>
      </c>
      <c r="C136" t="s">
        <v>78</v>
      </c>
      <c r="D136" t="s">
        <v>78</v>
      </c>
      <c r="E136" t="s">
        <v>451</v>
      </c>
      <c r="F136" t="s">
        <v>446</v>
      </c>
      <c r="G136" t="s">
        <v>441</v>
      </c>
      <c r="H136" t="s">
        <v>442</v>
      </c>
      <c r="I136" t="s">
        <v>443</v>
      </c>
      <c r="J136" t="s">
        <v>450</v>
      </c>
      <c r="K136" t="s">
        <v>34</v>
      </c>
      <c r="L136" t="s">
        <v>447</v>
      </c>
      <c r="M136" t="s">
        <v>440</v>
      </c>
      <c r="N136" t="s">
        <v>30</v>
      </c>
      <c r="O136" t="s">
        <v>444</v>
      </c>
      <c r="P136" t="s">
        <v>37</v>
      </c>
      <c r="Q136">
        <v>79876</v>
      </c>
      <c r="R136" t="s">
        <v>79</v>
      </c>
      <c r="T136">
        <v>3</v>
      </c>
      <c r="U136">
        <v>0</v>
      </c>
      <c r="V136">
        <v>-16777216</v>
      </c>
      <c r="W136" t="s">
        <v>43</v>
      </c>
      <c r="X136" t="s">
        <v>43</v>
      </c>
    </row>
    <row r="137" spans="1:24" x14ac:dyDescent="0.25">
      <c r="A137" t="s">
        <v>452</v>
      </c>
      <c r="B137" t="s">
        <v>450</v>
      </c>
      <c r="C137" t="s">
        <v>78</v>
      </c>
      <c r="D137" t="s">
        <v>78</v>
      </c>
      <c r="E137" t="s">
        <v>451</v>
      </c>
      <c r="F137" t="s">
        <v>716</v>
      </c>
      <c r="G137" t="s">
        <v>441</v>
      </c>
      <c r="H137" t="s">
        <v>442</v>
      </c>
      <c r="I137" t="s">
        <v>715</v>
      </c>
      <c r="J137" t="s">
        <v>725</v>
      </c>
      <c r="K137" t="s">
        <v>34</v>
      </c>
      <c r="L137" t="s">
        <v>717</v>
      </c>
      <c r="N137" t="s">
        <v>30</v>
      </c>
      <c r="O137" t="s">
        <v>444</v>
      </c>
      <c r="P137" t="s">
        <v>37</v>
      </c>
      <c r="Q137">
        <v>79876</v>
      </c>
      <c r="R137" t="s">
        <v>79</v>
      </c>
      <c r="T137">
        <v>3</v>
      </c>
      <c r="U137">
        <v>0</v>
      </c>
      <c r="V137">
        <v>-16777216</v>
      </c>
      <c r="W137" t="s">
        <v>43</v>
      </c>
      <c r="X137" t="s">
        <v>43</v>
      </c>
    </row>
    <row r="138" spans="1:24" x14ac:dyDescent="0.25">
      <c r="A138" t="s">
        <v>452</v>
      </c>
      <c r="B138" t="s">
        <v>450</v>
      </c>
      <c r="C138" t="s">
        <v>78</v>
      </c>
      <c r="D138" t="s">
        <v>78</v>
      </c>
      <c r="E138" t="s">
        <v>451</v>
      </c>
      <c r="F138" t="s">
        <v>581</v>
      </c>
      <c r="G138" t="s">
        <v>579</v>
      </c>
      <c r="H138" t="s">
        <v>442</v>
      </c>
      <c r="I138" t="s">
        <v>580</v>
      </c>
      <c r="K138" t="s">
        <v>34</v>
      </c>
      <c r="L138" t="s">
        <v>582</v>
      </c>
      <c r="N138" t="s">
        <v>30</v>
      </c>
      <c r="O138" t="s">
        <v>444</v>
      </c>
      <c r="P138" t="s">
        <v>37</v>
      </c>
      <c r="Q138">
        <v>79876</v>
      </c>
      <c r="R138" t="s">
        <v>79</v>
      </c>
      <c r="T138">
        <v>3</v>
      </c>
      <c r="U138">
        <v>0</v>
      </c>
      <c r="V138">
        <v>-16777216</v>
      </c>
      <c r="W138" t="s">
        <v>43</v>
      </c>
      <c r="X138" t="s">
        <v>43</v>
      </c>
    </row>
    <row r="139" spans="1:24" x14ac:dyDescent="0.25">
      <c r="A139" t="s">
        <v>728</v>
      </c>
      <c r="B139" t="s">
        <v>726</v>
      </c>
      <c r="C139" t="s">
        <v>292</v>
      </c>
      <c r="D139" t="s">
        <v>293</v>
      </c>
      <c r="E139" t="s">
        <v>451</v>
      </c>
      <c r="F139" t="s">
        <v>867</v>
      </c>
      <c r="G139" t="s">
        <v>441</v>
      </c>
      <c r="H139" t="s">
        <v>33</v>
      </c>
      <c r="I139" t="s">
        <v>864</v>
      </c>
      <c r="J139" t="s">
        <v>727</v>
      </c>
      <c r="K139" t="s">
        <v>34</v>
      </c>
      <c r="L139" t="s">
        <v>867</v>
      </c>
      <c r="N139" t="s">
        <v>30</v>
      </c>
      <c r="O139" t="s">
        <v>36</v>
      </c>
      <c r="P139" t="s">
        <v>37</v>
      </c>
      <c r="Q139">
        <v>79876</v>
      </c>
      <c r="R139" t="s">
        <v>79</v>
      </c>
      <c r="T139">
        <v>3</v>
      </c>
      <c r="U139">
        <v>1</v>
      </c>
      <c r="V139">
        <v>-16777216</v>
      </c>
      <c r="W139" t="s">
        <v>43</v>
      </c>
      <c r="X139" t="s">
        <v>43</v>
      </c>
    </row>
    <row r="140" spans="1:24" x14ac:dyDescent="0.25">
      <c r="A140" t="s">
        <v>728</v>
      </c>
      <c r="B140" t="s">
        <v>726</v>
      </c>
      <c r="C140" t="s">
        <v>292</v>
      </c>
      <c r="D140" t="s">
        <v>293</v>
      </c>
      <c r="E140" t="s">
        <v>451</v>
      </c>
      <c r="F140" t="s">
        <v>877</v>
      </c>
      <c r="G140" t="s">
        <v>441</v>
      </c>
      <c r="H140" t="s">
        <v>285</v>
      </c>
      <c r="I140" t="s">
        <v>876</v>
      </c>
      <c r="J140" t="s">
        <v>905</v>
      </c>
      <c r="K140" t="s">
        <v>34</v>
      </c>
      <c r="N140" t="s">
        <v>30</v>
      </c>
      <c r="O140" t="s">
        <v>36</v>
      </c>
      <c r="P140" t="s">
        <v>37</v>
      </c>
      <c r="Q140">
        <v>79876</v>
      </c>
      <c r="R140" t="s">
        <v>79</v>
      </c>
      <c r="T140">
        <v>3</v>
      </c>
      <c r="U140">
        <v>1</v>
      </c>
      <c r="V140">
        <v>-16777216</v>
      </c>
      <c r="W140" t="s">
        <v>43</v>
      </c>
      <c r="X140" t="s">
        <v>43</v>
      </c>
    </row>
    <row r="141" spans="1:24" x14ac:dyDescent="0.25">
      <c r="A141" t="s">
        <v>728</v>
      </c>
      <c r="B141" t="s">
        <v>726</v>
      </c>
      <c r="C141" t="s">
        <v>292</v>
      </c>
      <c r="D141" t="s">
        <v>293</v>
      </c>
      <c r="E141" t="s">
        <v>451</v>
      </c>
      <c r="F141" t="s">
        <v>716</v>
      </c>
      <c r="G141" t="s">
        <v>441</v>
      </c>
      <c r="H141" t="s">
        <v>442</v>
      </c>
      <c r="I141" t="s">
        <v>715</v>
      </c>
      <c r="J141" t="s">
        <v>727</v>
      </c>
      <c r="K141" t="s">
        <v>34</v>
      </c>
      <c r="L141" t="s">
        <v>717</v>
      </c>
      <c r="N141" t="s">
        <v>30</v>
      </c>
      <c r="O141" t="s">
        <v>444</v>
      </c>
      <c r="P141" t="s">
        <v>37</v>
      </c>
      <c r="Q141">
        <v>79876</v>
      </c>
      <c r="R141" t="s">
        <v>79</v>
      </c>
      <c r="T141">
        <v>3</v>
      </c>
      <c r="U141">
        <v>1</v>
      </c>
      <c r="V141">
        <v>-16777216</v>
      </c>
      <c r="W141" t="s">
        <v>43</v>
      </c>
      <c r="X141" t="s">
        <v>43</v>
      </c>
    </row>
    <row r="142" spans="1:24" x14ac:dyDescent="0.25">
      <c r="A142" t="s">
        <v>402</v>
      </c>
      <c r="B142" t="s">
        <v>399</v>
      </c>
      <c r="C142" t="s">
        <v>78</v>
      </c>
      <c r="D142" t="s">
        <v>78</v>
      </c>
      <c r="E142" t="s">
        <v>401</v>
      </c>
      <c r="F142" t="s">
        <v>374</v>
      </c>
      <c r="G142" t="s">
        <v>375</v>
      </c>
      <c r="H142" t="s">
        <v>285</v>
      </c>
      <c r="I142" t="s">
        <v>376</v>
      </c>
      <c r="J142" t="s">
        <v>400</v>
      </c>
      <c r="K142" t="s">
        <v>34</v>
      </c>
      <c r="L142" t="s">
        <v>374</v>
      </c>
      <c r="N142" t="s">
        <v>30</v>
      </c>
      <c r="O142" t="s">
        <v>36</v>
      </c>
      <c r="P142" t="s">
        <v>37</v>
      </c>
      <c r="Q142">
        <v>19910</v>
      </c>
      <c r="R142" t="s">
        <v>79</v>
      </c>
      <c r="T142">
        <v>3</v>
      </c>
      <c r="U142">
        <v>0</v>
      </c>
      <c r="V142">
        <v>-16777216</v>
      </c>
      <c r="W142" t="s">
        <v>43</v>
      </c>
      <c r="X142" t="s">
        <v>43</v>
      </c>
    </row>
    <row r="143" spans="1:24" x14ac:dyDescent="0.25">
      <c r="A143" t="s">
        <v>406</v>
      </c>
      <c r="B143" t="s">
        <v>403</v>
      </c>
      <c r="C143" t="s">
        <v>78</v>
      </c>
      <c r="D143" t="s">
        <v>78</v>
      </c>
      <c r="E143" t="s">
        <v>405</v>
      </c>
      <c r="F143" t="s">
        <v>374</v>
      </c>
      <c r="G143" t="s">
        <v>375</v>
      </c>
      <c r="H143" t="s">
        <v>285</v>
      </c>
      <c r="I143" t="s">
        <v>376</v>
      </c>
      <c r="J143" t="s">
        <v>404</v>
      </c>
      <c r="K143" t="s">
        <v>34</v>
      </c>
      <c r="L143" t="s">
        <v>374</v>
      </c>
      <c r="N143" t="s">
        <v>30</v>
      </c>
      <c r="O143" t="s">
        <v>36</v>
      </c>
      <c r="P143" t="s">
        <v>37</v>
      </c>
      <c r="Q143">
        <v>19908</v>
      </c>
      <c r="R143" t="s">
        <v>79</v>
      </c>
      <c r="T143">
        <v>3</v>
      </c>
      <c r="U143">
        <v>0</v>
      </c>
      <c r="V143">
        <v>-16777216</v>
      </c>
      <c r="W143" t="s">
        <v>43</v>
      </c>
      <c r="X143" t="s">
        <v>43</v>
      </c>
    </row>
    <row r="144" spans="1:24" x14ac:dyDescent="0.25">
      <c r="A144" t="s">
        <v>259</v>
      </c>
      <c r="B144" t="s">
        <v>256</v>
      </c>
      <c r="C144" t="s">
        <v>78</v>
      </c>
      <c r="D144" t="s">
        <v>78</v>
      </c>
      <c r="E144" t="s">
        <v>258</v>
      </c>
      <c r="F144" t="s">
        <v>242</v>
      </c>
      <c r="G144" t="s">
        <v>244</v>
      </c>
      <c r="H144" t="s">
        <v>101</v>
      </c>
      <c r="I144" t="s">
        <v>245</v>
      </c>
      <c r="J144" t="s">
        <v>257</v>
      </c>
      <c r="K144" t="s">
        <v>34</v>
      </c>
      <c r="L144" t="s">
        <v>243</v>
      </c>
      <c r="N144" t="s">
        <v>30</v>
      </c>
      <c r="O144" t="s">
        <v>36</v>
      </c>
      <c r="P144" t="s">
        <v>37</v>
      </c>
      <c r="Q144">
        <v>26660</v>
      </c>
      <c r="R144" t="s">
        <v>79</v>
      </c>
      <c r="T144">
        <v>3</v>
      </c>
      <c r="U144">
        <v>0</v>
      </c>
      <c r="V144">
        <v>-16777216</v>
      </c>
      <c r="W144" t="s">
        <v>43</v>
      </c>
      <c r="X144" t="s">
        <v>43</v>
      </c>
    </row>
    <row r="145" spans="1:24" x14ac:dyDescent="0.25">
      <c r="A145" t="s">
        <v>259</v>
      </c>
      <c r="B145" t="s">
        <v>256</v>
      </c>
      <c r="C145" t="s">
        <v>78</v>
      </c>
      <c r="D145" t="s">
        <v>78</v>
      </c>
      <c r="E145" t="s">
        <v>258</v>
      </c>
      <c r="F145" t="s">
        <v>350</v>
      </c>
      <c r="G145" t="s">
        <v>244</v>
      </c>
      <c r="H145" t="s">
        <v>285</v>
      </c>
      <c r="I145" t="s">
        <v>352</v>
      </c>
      <c r="J145" t="s">
        <v>257</v>
      </c>
      <c r="K145" t="s">
        <v>34</v>
      </c>
      <c r="L145" t="s">
        <v>351</v>
      </c>
      <c r="N145" t="s">
        <v>30</v>
      </c>
      <c r="O145" t="s">
        <v>36</v>
      </c>
      <c r="P145" t="s">
        <v>37</v>
      </c>
      <c r="Q145">
        <v>26660</v>
      </c>
      <c r="R145" t="s">
        <v>79</v>
      </c>
      <c r="T145">
        <v>3</v>
      </c>
      <c r="U145">
        <v>0</v>
      </c>
      <c r="V145">
        <v>-16777216</v>
      </c>
      <c r="W145" t="s">
        <v>43</v>
      </c>
      <c r="X145" t="s">
        <v>43</v>
      </c>
    </row>
    <row r="146" spans="1:24" x14ac:dyDescent="0.25">
      <c r="A146" t="s">
        <v>259</v>
      </c>
      <c r="B146" t="s">
        <v>789</v>
      </c>
      <c r="C146" t="s">
        <v>78</v>
      </c>
      <c r="D146" t="s">
        <v>78</v>
      </c>
      <c r="E146" t="s">
        <v>258</v>
      </c>
      <c r="F146" t="s">
        <v>780</v>
      </c>
      <c r="G146" t="s">
        <v>244</v>
      </c>
      <c r="H146" t="s">
        <v>285</v>
      </c>
      <c r="I146" t="s">
        <v>778</v>
      </c>
      <c r="J146" t="s">
        <v>257</v>
      </c>
      <c r="K146" t="s">
        <v>34</v>
      </c>
      <c r="L146" t="s">
        <v>781</v>
      </c>
      <c r="N146" t="s">
        <v>30</v>
      </c>
      <c r="O146" t="s">
        <v>779</v>
      </c>
      <c r="P146" t="s">
        <v>37</v>
      </c>
      <c r="Q146">
        <v>26660</v>
      </c>
      <c r="R146" t="s">
        <v>79</v>
      </c>
      <c r="T146">
        <v>3</v>
      </c>
      <c r="U146">
        <v>0</v>
      </c>
      <c r="V146">
        <v>-16777216</v>
      </c>
      <c r="W146" t="s">
        <v>43</v>
      </c>
      <c r="X146" t="s">
        <v>43</v>
      </c>
    </row>
    <row r="147" spans="1:24" x14ac:dyDescent="0.25">
      <c r="A147" t="s">
        <v>259</v>
      </c>
      <c r="B147" t="s">
        <v>702</v>
      </c>
      <c r="C147" t="s">
        <v>78</v>
      </c>
      <c r="D147" t="s">
        <v>78</v>
      </c>
      <c r="E147" t="s">
        <v>258</v>
      </c>
      <c r="F147" t="s">
        <v>680</v>
      </c>
      <c r="G147" t="s">
        <v>244</v>
      </c>
      <c r="H147" t="s">
        <v>442</v>
      </c>
      <c r="I147" t="s">
        <v>678</v>
      </c>
      <c r="J147" t="s">
        <v>702</v>
      </c>
      <c r="K147" t="s">
        <v>34</v>
      </c>
      <c r="L147" t="s">
        <v>681</v>
      </c>
      <c r="N147" t="s">
        <v>30</v>
      </c>
      <c r="O147" t="s">
        <v>444</v>
      </c>
      <c r="P147" t="s">
        <v>37</v>
      </c>
      <c r="Q147">
        <v>26660</v>
      </c>
      <c r="R147" t="s">
        <v>79</v>
      </c>
      <c r="T147">
        <v>3</v>
      </c>
      <c r="U147">
        <v>0</v>
      </c>
      <c r="V147">
        <v>-16777216</v>
      </c>
      <c r="W147" t="s">
        <v>43</v>
      </c>
      <c r="X147" t="s">
        <v>43</v>
      </c>
    </row>
    <row r="148" spans="1:24" x14ac:dyDescent="0.25">
      <c r="A148" t="s">
        <v>185</v>
      </c>
      <c r="B148" t="s">
        <v>183</v>
      </c>
      <c r="C148" t="s">
        <v>78</v>
      </c>
      <c r="D148" t="s">
        <v>78</v>
      </c>
      <c r="E148" t="s">
        <v>184</v>
      </c>
      <c r="F148" t="s">
        <v>143</v>
      </c>
      <c r="G148" t="s">
        <v>32</v>
      </c>
      <c r="H148" t="s">
        <v>101</v>
      </c>
      <c r="I148" t="s">
        <v>145</v>
      </c>
      <c r="J148" t="s">
        <v>184</v>
      </c>
      <c r="K148" t="s">
        <v>34</v>
      </c>
      <c r="L148" t="s">
        <v>144</v>
      </c>
      <c r="N148" t="s">
        <v>30</v>
      </c>
      <c r="O148" t="s">
        <v>36</v>
      </c>
      <c r="P148" t="s">
        <v>37</v>
      </c>
      <c r="Q148">
        <v>52590</v>
      </c>
      <c r="R148" t="s">
        <v>79</v>
      </c>
      <c r="T148">
        <v>3</v>
      </c>
      <c r="U148">
        <v>0</v>
      </c>
      <c r="V148">
        <v>-16777216</v>
      </c>
      <c r="W148" t="s">
        <v>43</v>
      </c>
      <c r="X148" t="s">
        <v>43</v>
      </c>
    </row>
    <row r="149" spans="1:24" x14ac:dyDescent="0.25">
      <c r="A149" t="s">
        <v>177</v>
      </c>
      <c r="B149" t="s">
        <v>175</v>
      </c>
      <c r="C149" t="s">
        <v>78</v>
      </c>
      <c r="D149" t="s">
        <v>78</v>
      </c>
      <c r="E149" t="s">
        <v>176</v>
      </c>
      <c r="F149" t="s">
        <v>143</v>
      </c>
      <c r="G149" t="s">
        <v>32</v>
      </c>
      <c r="H149" t="s">
        <v>101</v>
      </c>
      <c r="I149" t="s">
        <v>145</v>
      </c>
      <c r="J149" t="s">
        <v>175</v>
      </c>
      <c r="K149" t="s">
        <v>34</v>
      </c>
      <c r="L149" t="s">
        <v>144</v>
      </c>
      <c r="N149" t="s">
        <v>30</v>
      </c>
      <c r="O149" t="s">
        <v>36</v>
      </c>
      <c r="P149" t="s">
        <v>37</v>
      </c>
      <c r="Q149">
        <v>14812</v>
      </c>
      <c r="R149" t="s">
        <v>79</v>
      </c>
      <c r="T149">
        <v>3</v>
      </c>
      <c r="U149">
        <v>0</v>
      </c>
      <c r="V149">
        <v>-16777216</v>
      </c>
      <c r="W149" t="s">
        <v>43</v>
      </c>
      <c r="X149" t="s">
        <v>43</v>
      </c>
    </row>
    <row r="150" spans="1:24" x14ac:dyDescent="0.25">
      <c r="A150" t="s">
        <v>177</v>
      </c>
      <c r="B150" t="s">
        <v>504</v>
      </c>
      <c r="C150" t="s">
        <v>78</v>
      </c>
      <c r="D150" t="s">
        <v>78</v>
      </c>
      <c r="E150" t="s">
        <v>176</v>
      </c>
      <c r="F150" t="s">
        <v>505</v>
      </c>
      <c r="G150" t="s">
        <v>502</v>
      </c>
      <c r="H150" t="s">
        <v>442</v>
      </c>
      <c r="I150" t="s">
        <v>503</v>
      </c>
      <c r="J150" t="s">
        <v>175</v>
      </c>
      <c r="K150" t="s">
        <v>34</v>
      </c>
      <c r="M150" t="s">
        <v>501</v>
      </c>
      <c r="N150" t="s">
        <v>30</v>
      </c>
      <c r="O150" t="s">
        <v>444</v>
      </c>
      <c r="P150" t="s">
        <v>37</v>
      </c>
      <c r="Q150">
        <v>14812</v>
      </c>
      <c r="R150" t="s">
        <v>79</v>
      </c>
      <c r="T150">
        <v>3</v>
      </c>
      <c r="U150">
        <v>0</v>
      </c>
      <c r="V150">
        <v>-16777216</v>
      </c>
      <c r="W150" t="s">
        <v>43</v>
      </c>
      <c r="X150" t="s">
        <v>43</v>
      </c>
    </row>
    <row r="151" spans="1:24" x14ac:dyDescent="0.25">
      <c r="A151" t="s">
        <v>1209</v>
      </c>
      <c r="B151" t="s">
        <v>1207</v>
      </c>
      <c r="C151" t="s">
        <v>78</v>
      </c>
      <c r="D151" t="s">
        <v>78</v>
      </c>
      <c r="E151" t="s">
        <v>1208</v>
      </c>
      <c r="F151" t="s">
        <v>1205</v>
      </c>
      <c r="G151" t="s">
        <v>32</v>
      </c>
      <c r="H151" t="s">
        <v>101</v>
      </c>
      <c r="I151" t="s">
        <v>1201</v>
      </c>
      <c r="J151" t="s">
        <v>1207</v>
      </c>
      <c r="K151" t="s">
        <v>34</v>
      </c>
      <c r="L151" t="s">
        <v>1206</v>
      </c>
      <c r="N151" t="s">
        <v>30</v>
      </c>
      <c r="O151" t="s">
        <v>36</v>
      </c>
      <c r="P151" t="s">
        <v>37</v>
      </c>
      <c r="Q151">
        <v>17740</v>
      </c>
      <c r="R151" t="s">
        <v>79</v>
      </c>
      <c r="T151">
        <v>3</v>
      </c>
      <c r="U151">
        <v>0</v>
      </c>
      <c r="V151">
        <v>-16777216</v>
      </c>
      <c r="W151" t="s">
        <v>43</v>
      </c>
      <c r="X151" t="s">
        <v>43</v>
      </c>
    </row>
    <row r="152" spans="1:24" x14ac:dyDescent="0.25">
      <c r="A152" t="s">
        <v>1417</v>
      </c>
      <c r="B152" t="s">
        <v>1414</v>
      </c>
      <c r="C152" t="s">
        <v>25</v>
      </c>
      <c r="D152" t="s">
        <v>60</v>
      </c>
      <c r="E152" t="s">
        <v>1416</v>
      </c>
      <c r="F152" t="s">
        <v>59</v>
      </c>
      <c r="G152" t="s">
        <v>32</v>
      </c>
      <c r="H152" t="s">
        <v>25</v>
      </c>
      <c r="I152" t="s">
        <v>1405</v>
      </c>
      <c r="J152" t="s">
        <v>1415</v>
      </c>
      <c r="K152" t="s">
        <v>34</v>
      </c>
      <c r="L152" t="s">
        <v>1412</v>
      </c>
      <c r="N152" t="s">
        <v>30</v>
      </c>
      <c r="O152" t="s">
        <v>36</v>
      </c>
      <c r="P152" t="s">
        <v>37</v>
      </c>
      <c r="Q152">
        <v>5607</v>
      </c>
      <c r="R152" t="s">
        <v>61</v>
      </c>
      <c r="T152">
        <v>3</v>
      </c>
      <c r="U152">
        <v>0</v>
      </c>
      <c r="V152">
        <v>-16777216</v>
      </c>
      <c r="W152" t="s">
        <v>43</v>
      </c>
      <c r="X152" t="s">
        <v>43</v>
      </c>
    </row>
    <row r="153" spans="1:24" x14ac:dyDescent="0.25">
      <c r="A153" t="s">
        <v>455</v>
      </c>
      <c r="B153" t="s">
        <v>870</v>
      </c>
      <c r="C153" t="s">
        <v>78</v>
      </c>
      <c r="D153" t="s">
        <v>78</v>
      </c>
      <c r="E153" t="s">
        <v>454</v>
      </c>
      <c r="F153" t="s">
        <v>867</v>
      </c>
      <c r="G153" t="s">
        <v>441</v>
      </c>
      <c r="H153" t="s">
        <v>33</v>
      </c>
      <c r="I153" t="s">
        <v>864</v>
      </c>
      <c r="J153" t="s">
        <v>731</v>
      </c>
      <c r="K153" t="s">
        <v>34</v>
      </c>
      <c r="L153" t="s">
        <v>867</v>
      </c>
      <c r="N153" t="s">
        <v>30</v>
      </c>
      <c r="O153" t="s">
        <v>36</v>
      </c>
      <c r="P153" t="s">
        <v>37</v>
      </c>
      <c r="Q153">
        <v>60203</v>
      </c>
      <c r="R153" t="s">
        <v>79</v>
      </c>
      <c r="T153">
        <v>3</v>
      </c>
      <c r="U153">
        <v>0</v>
      </c>
      <c r="V153">
        <v>-16777216</v>
      </c>
      <c r="W153" t="s">
        <v>43</v>
      </c>
      <c r="X153" t="s">
        <v>43</v>
      </c>
    </row>
    <row r="154" spans="1:24" x14ac:dyDescent="0.25">
      <c r="A154" t="s">
        <v>455</v>
      </c>
      <c r="B154" t="s">
        <v>870</v>
      </c>
      <c r="C154" t="s">
        <v>78</v>
      </c>
      <c r="D154" t="s">
        <v>78</v>
      </c>
      <c r="E154" t="s">
        <v>454</v>
      </c>
      <c r="F154" t="s">
        <v>946</v>
      </c>
      <c r="G154" t="s">
        <v>944</v>
      </c>
      <c r="H154" t="s">
        <v>101</v>
      </c>
      <c r="I154" t="s">
        <v>945</v>
      </c>
      <c r="J154" t="s">
        <v>731</v>
      </c>
      <c r="K154" t="s">
        <v>34</v>
      </c>
      <c r="L154" t="s">
        <v>947</v>
      </c>
      <c r="N154" t="s">
        <v>30</v>
      </c>
      <c r="O154" t="s">
        <v>36</v>
      </c>
      <c r="P154" t="s">
        <v>37</v>
      </c>
      <c r="Q154">
        <v>60203</v>
      </c>
      <c r="R154" t="s">
        <v>79</v>
      </c>
      <c r="T154">
        <v>3</v>
      </c>
      <c r="U154">
        <v>0</v>
      </c>
      <c r="V154">
        <v>-16777216</v>
      </c>
      <c r="W154" t="s">
        <v>43</v>
      </c>
      <c r="X154" t="s">
        <v>43</v>
      </c>
    </row>
    <row r="155" spans="1:24" x14ac:dyDescent="0.25">
      <c r="A155" t="s">
        <v>455</v>
      </c>
      <c r="B155" t="s">
        <v>870</v>
      </c>
      <c r="C155" t="s">
        <v>78</v>
      </c>
      <c r="D155" t="s">
        <v>78</v>
      </c>
      <c r="E155" t="s">
        <v>454</v>
      </c>
      <c r="F155" t="s">
        <v>877</v>
      </c>
      <c r="G155" t="s">
        <v>441</v>
      </c>
      <c r="H155" t="s">
        <v>285</v>
      </c>
      <c r="I155" t="s">
        <v>876</v>
      </c>
      <c r="J155" t="s">
        <v>731</v>
      </c>
      <c r="K155" t="s">
        <v>34</v>
      </c>
      <c r="N155" t="s">
        <v>30</v>
      </c>
      <c r="O155" t="s">
        <v>36</v>
      </c>
      <c r="P155" t="s">
        <v>37</v>
      </c>
      <c r="Q155">
        <v>60203</v>
      </c>
      <c r="R155" t="s">
        <v>79</v>
      </c>
      <c r="T155">
        <v>3</v>
      </c>
      <c r="U155">
        <v>0</v>
      </c>
      <c r="V155">
        <v>-16777216</v>
      </c>
      <c r="W155" t="s">
        <v>43</v>
      </c>
      <c r="X155" t="s">
        <v>43</v>
      </c>
    </row>
    <row r="156" spans="1:24" x14ac:dyDescent="0.25">
      <c r="A156" t="s">
        <v>455</v>
      </c>
      <c r="B156" t="s">
        <v>870</v>
      </c>
      <c r="C156" t="s">
        <v>78</v>
      </c>
      <c r="D156" t="s">
        <v>78</v>
      </c>
      <c r="E156" t="s">
        <v>454</v>
      </c>
      <c r="F156" t="s">
        <v>1136</v>
      </c>
      <c r="G156" t="s">
        <v>944</v>
      </c>
      <c r="H156" t="s">
        <v>285</v>
      </c>
      <c r="I156" t="s">
        <v>1135</v>
      </c>
      <c r="J156" t="s">
        <v>731</v>
      </c>
      <c r="K156" t="s">
        <v>34</v>
      </c>
      <c r="L156" t="s">
        <v>1137</v>
      </c>
      <c r="N156" t="s">
        <v>30</v>
      </c>
      <c r="O156" t="s">
        <v>36</v>
      </c>
      <c r="P156" t="s">
        <v>37</v>
      </c>
      <c r="Q156">
        <v>60203</v>
      </c>
      <c r="R156" t="s">
        <v>79</v>
      </c>
      <c r="T156">
        <v>3</v>
      </c>
      <c r="U156">
        <v>0</v>
      </c>
      <c r="V156">
        <v>-16777216</v>
      </c>
      <c r="W156" t="s">
        <v>43</v>
      </c>
      <c r="X156" t="s">
        <v>43</v>
      </c>
    </row>
    <row r="157" spans="1:24" x14ac:dyDescent="0.25">
      <c r="A157" t="s">
        <v>455</v>
      </c>
      <c r="B157" t="s">
        <v>870</v>
      </c>
      <c r="C157" t="s">
        <v>78</v>
      </c>
      <c r="D157" t="s">
        <v>78</v>
      </c>
      <c r="E157" t="s">
        <v>454</v>
      </c>
      <c r="F157" t="s">
        <v>1089</v>
      </c>
      <c r="G157" t="s">
        <v>944</v>
      </c>
      <c r="H157" t="s">
        <v>285</v>
      </c>
      <c r="I157" t="s">
        <v>1088</v>
      </c>
      <c r="J157" t="s">
        <v>731</v>
      </c>
      <c r="K157" t="s">
        <v>34</v>
      </c>
      <c r="L157" t="s">
        <v>1090</v>
      </c>
      <c r="N157" t="s">
        <v>30</v>
      </c>
      <c r="O157" t="s">
        <v>36</v>
      </c>
      <c r="P157" t="s">
        <v>37</v>
      </c>
      <c r="Q157">
        <v>60203</v>
      </c>
      <c r="R157" t="s">
        <v>79</v>
      </c>
      <c r="T157">
        <v>3</v>
      </c>
      <c r="U157">
        <v>0</v>
      </c>
      <c r="V157">
        <v>-16777216</v>
      </c>
      <c r="W157" t="s">
        <v>43</v>
      </c>
      <c r="X157" t="s">
        <v>43</v>
      </c>
    </row>
    <row r="158" spans="1:24" x14ac:dyDescent="0.25">
      <c r="A158" t="s">
        <v>455</v>
      </c>
      <c r="B158" t="s">
        <v>870</v>
      </c>
      <c r="C158" t="s">
        <v>78</v>
      </c>
      <c r="D158" t="s">
        <v>78</v>
      </c>
      <c r="E158" t="s">
        <v>454</v>
      </c>
      <c r="F158" t="s">
        <v>1003</v>
      </c>
      <c r="G158" t="s">
        <v>944</v>
      </c>
      <c r="H158" t="s">
        <v>285</v>
      </c>
      <c r="I158" t="s">
        <v>994</v>
      </c>
      <c r="J158" t="s">
        <v>731</v>
      </c>
      <c r="K158" t="s">
        <v>34</v>
      </c>
      <c r="L158" t="s">
        <v>1004</v>
      </c>
      <c r="N158" t="s">
        <v>30</v>
      </c>
      <c r="O158" t="s">
        <v>36</v>
      </c>
      <c r="P158" t="s">
        <v>37</v>
      </c>
      <c r="Q158">
        <v>60203</v>
      </c>
      <c r="R158" t="s">
        <v>79</v>
      </c>
      <c r="T158">
        <v>3</v>
      </c>
      <c r="U158">
        <v>0</v>
      </c>
      <c r="V158">
        <v>-16777216</v>
      </c>
      <c r="W158" t="s">
        <v>43</v>
      </c>
      <c r="X158" t="s">
        <v>43</v>
      </c>
    </row>
    <row r="159" spans="1:24" x14ac:dyDescent="0.25">
      <c r="A159" t="s">
        <v>455</v>
      </c>
      <c r="B159" t="s">
        <v>870</v>
      </c>
      <c r="C159" t="s">
        <v>78</v>
      </c>
      <c r="D159" t="s">
        <v>78</v>
      </c>
      <c r="E159" t="s">
        <v>454</v>
      </c>
      <c r="F159" t="s">
        <v>1147</v>
      </c>
      <c r="G159" t="s">
        <v>944</v>
      </c>
      <c r="H159" t="s">
        <v>285</v>
      </c>
      <c r="I159" t="s">
        <v>1146</v>
      </c>
      <c r="J159" t="s">
        <v>731</v>
      </c>
      <c r="K159" t="s">
        <v>34</v>
      </c>
      <c r="L159" t="s">
        <v>1148</v>
      </c>
      <c r="N159" t="s">
        <v>30</v>
      </c>
      <c r="O159" t="s">
        <v>36</v>
      </c>
      <c r="P159" t="s">
        <v>37</v>
      </c>
      <c r="Q159">
        <v>60203</v>
      </c>
      <c r="R159" t="s">
        <v>79</v>
      </c>
      <c r="T159">
        <v>3</v>
      </c>
      <c r="U159">
        <v>0</v>
      </c>
      <c r="V159">
        <v>-16777216</v>
      </c>
      <c r="W159" t="s">
        <v>43</v>
      </c>
      <c r="X159" t="s">
        <v>43</v>
      </c>
    </row>
    <row r="160" spans="1:24" x14ac:dyDescent="0.25">
      <c r="A160" t="s">
        <v>455</v>
      </c>
      <c r="B160" t="s">
        <v>453</v>
      </c>
      <c r="C160" t="s">
        <v>78</v>
      </c>
      <c r="D160" t="s">
        <v>78</v>
      </c>
      <c r="E160" t="s">
        <v>454</v>
      </c>
      <c r="F160" t="s">
        <v>446</v>
      </c>
      <c r="G160" t="s">
        <v>441</v>
      </c>
      <c r="H160" t="s">
        <v>442</v>
      </c>
      <c r="I160" t="s">
        <v>443</v>
      </c>
      <c r="J160" t="s">
        <v>453</v>
      </c>
      <c r="K160" t="s">
        <v>34</v>
      </c>
      <c r="L160" t="s">
        <v>447</v>
      </c>
      <c r="M160" t="s">
        <v>440</v>
      </c>
      <c r="N160" t="s">
        <v>30</v>
      </c>
      <c r="O160" t="s">
        <v>444</v>
      </c>
      <c r="P160" t="s">
        <v>37</v>
      </c>
      <c r="Q160">
        <v>60203</v>
      </c>
      <c r="R160" t="s">
        <v>79</v>
      </c>
      <c r="T160">
        <v>3</v>
      </c>
      <c r="U160">
        <v>0</v>
      </c>
      <c r="V160">
        <v>-16777216</v>
      </c>
      <c r="W160" t="s">
        <v>43</v>
      </c>
      <c r="X160" t="s">
        <v>43</v>
      </c>
    </row>
    <row r="161" spans="1:24" x14ac:dyDescent="0.25">
      <c r="A161" t="s">
        <v>455</v>
      </c>
      <c r="B161" t="s">
        <v>629</v>
      </c>
      <c r="C161" t="s">
        <v>78</v>
      </c>
      <c r="D161" t="s">
        <v>78</v>
      </c>
      <c r="E161" t="s">
        <v>454</v>
      </c>
      <c r="F161" t="s">
        <v>716</v>
      </c>
      <c r="G161" t="s">
        <v>441</v>
      </c>
      <c r="H161" t="s">
        <v>442</v>
      </c>
      <c r="I161" t="s">
        <v>715</v>
      </c>
      <c r="J161" t="s">
        <v>731</v>
      </c>
      <c r="K161" t="s">
        <v>34</v>
      </c>
      <c r="L161" t="s">
        <v>717</v>
      </c>
      <c r="N161" t="s">
        <v>30</v>
      </c>
      <c r="O161" t="s">
        <v>444</v>
      </c>
      <c r="P161" t="s">
        <v>37</v>
      </c>
      <c r="Q161">
        <v>60203</v>
      </c>
      <c r="R161" t="s">
        <v>79</v>
      </c>
      <c r="T161">
        <v>3</v>
      </c>
      <c r="U161">
        <v>0</v>
      </c>
      <c r="V161">
        <v>-16777216</v>
      </c>
      <c r="W161" t="s">
        <v>43</v>
      </c>
      <c r="X161" t="s">
        <v>43</v>
      </c>
    </row>
    <row r="162" spans="1:24" x14ac:dyDescent="0.25">
      <c r="A162" t="s">
        <v>455</v>
      </c>
      <c r="B162" t="s">
        <v>629</v>
      </c>
      <c r="C162" t="s">
        <v>78</v>
      </c>
      <c r="D162" t="s">
        <v>78</v>
      </c>
      <c r="E162" t="s">
        <v>454</v>
      </c>
      <c r="F162" t="s">
        <v>581</v>
      </c>
      <c r="G162" t="s">
        <v>579</v>
      </c>
      <c r="H162" t="s">
        <v>442</v>
      </c>
      <c r="I162" t="s">
        <v>580</v>
      </c>
      <c r="J162" t="s">
        <v>630</v>
      </c>
      <c r="K162" t="s">
        <v>34</v>
      </c>
      <c r="L162" t="s">
        <v>582</v>
      </c>
      <c r="N162" t="s">
        <v>30</v>
      </c>
      <c r="O162" t="s">
        <v>444</v>
      </c>
      <c r="P162" t="s">
        <v>37</v>
      </c>
      <c r="Q162">
        <v>60203</v>
      </c>
      <c r="R162" t="s">
        <v>79</v>
      </c>
      <c r="T162">
        <v>3</v>
      </c>
      <c r="U162">
        <v>0</v>
      </c>
      <c r="V162">
        <v>-16777216</v>
      </c>
      <c r="W162" t="s">
        <v>43</v>
      </c>
      <c r="X162" t="s">
        <v>43</v>
      </c>
    </row>
    <row r="163" spans="1:24" x14ac:dyDescent="0.25">
      <c r="A163" t="s">
        <v>458</v>
      </c>
      <c r="B163" t="s">
        <v>871</v>
      </c>
      <c r="C163" t="s">
        <v>78</v>
      </c>
      <c r="D163" t="s">
        <v>78</v>
      </c>
      <c r="E163" t="s">
        <v>457</v>
      </c>
      <c r="F163" t="s">
        <v>867</v>
      </c>
      <c r="G163" t="s">
        <v>441</v>
      </c>
      <c r="H163" t="s">
        <v>33</v>
      </c>
      <c r="I163" t="s">
        <v>864</v>
      </c>
      <c r="J163" t="s">
        <v>732</v>
      </c>
      <c r="K163" t="s">
        <v>34</v>
      </c>
      <c r="L163" t="s">
        <v>867</v>
      </c>
      <c r="N163" t="s">
        <v>30</v>
      </c>
      <c r="O163" t="s">
        <v>36</v>
      </c>
      <c r="P163" t="s">
        <v>37</v>
      </c>
      <c r="Q163">
        <v>60202</v>
      </c>
      <c r="R163" t="s">
        <v>79</v>
      </c>
      <c r="T163">
        <v>3</v>
      </c>
      <c r="U163">
        <v>0</v>
      </c>
      <c r="V163">
        <v>-16777216</v>
      </c>
      <c r="W163" t="s">
        <v>43</v>
      </c>
      <c r="X163" t="s">
        <v>43</v>
      </c>
    </row>
    <row r="164" spans="1:24" x14ac:dyDescent="0.25">
      <c r="A164" t="s">
        <v>458</v>
      </c>
      <c r="B164" t="s">
        <v>871</v>
      </c>
      <c r="C164" t="s">
        <v>78</v>
      </c>
      <c r="D164" t="s">
        <v>78</v>
      </c>
      <c r="E164" t="s">
        <v>457</v>
      </c>
      <c r="F164" t="s">
        <v>946</v>
      </c>
      <c r="G164" t="s">
        <v>944</v>
      </c>
      <c r="H164" t="s">
        <v>101</v>
      </c>
      <c r="I164" t="s">
        <v>945</v>
      </c>
      <c r="J164" t="s">
        <v>732</v>
      </c>
      <c r="K164" t="s">
        <v>34</v>
      </c>
      <c r="L164" t="s">
        <v>947</v>
      </c>
      <c r="N164" t="s">
        <v>30</v>
      </c>
      <c r="O164" t="s">
        <v>36</v>
      </c>
      <c r="P164" t="s">
        <v>37</v>
      </c>
      <c r="Q164">
        <v>60202</v>
      </c>
      <c r="R164" t="s">
        <v>79</v>
      </c>
      <c r="T164">
        <v>3</v>
      </c>
      <c r="U164">
        <v>0</v>
      </c>
      <c r="V164">
        <v>-16777216</v>
      </c>
      <c r="W164" t="s">
        <v>43</v>
      </c>
      <c r="X164" t="s">
        <v>43</v>
      </c>
    </row>
    <row r="165" spans="1:24" x14ac:dyDescent="0.25">
      <c r="A165" t="s">
        <v>458</v>
      </c>
      <c r="B165" t="s">
        <v>871</v>
      </c>
      <c r="C165" t="s">
        <v>78</v>
      </c>
      <c r="D165" t="s">
        <v>78</v>
      </c>
      <c r="E165" t="s">
        <v>457</v>
      </c>
      <c r="F165" t="s">
        <v>877</v>
      </c>
      <c r="G165" t="s">
        <v>441</v>
      </c>
      <c r="H165" t="s">
        <v>285</v>
      </c>
      <c r="I165" t="s">
        <v>876</v>
      </c>
      <c r="J165" t="s">
        <v>732</v>
      </c>
      <c r="K165" t="s">
        <v>34</v>
      </c>
      <c r="N165" t="s">
        <v>30</v>
      </c>
      <c r="O165" t="s">
        <v>36</v>
      </c>
      <c r="P165" t="s">
        <v>37</v>
      </c>
      <c r="Q165">
        <v>60202</v>
      </c>
      <c r="R165" t="s">
        <v>79</v>
      </c>
      <c r="T165">
        <v>3</v>
      </c>
      <c r="U165">
        <v>0</v>
      </c>
      <c r="V165">
        <v>-16777216</v>
      </c>
      <c r="W165" t="s">
        <v>43</v>
      </c>
      <c r="X165" t="s">
        <v>43</v>
      </c>
    </row>
    <row r="166" spans="1:24" x14ac:dyDescent="0.25">
      <c r="A166" t="s">
        <v>458</v>
      </c>
      <c r="B166" t="s">
        <v>871</v>
      </c>
      <c r="C166" t="s">
        <v>78</v>
      </c>
      <c r="D166" t="s">
        <v>78</v>
      </c>
      <c r="E166" t="s">
        <v>457</v>
      </c>
      <c r="F166" t="s">
        <v>1136</v>
      </c>
      <c r="G166" t="s">
        <v>944</v>
      </c>
      <c r="H166" t="s">
        <v>285</v>
      </c>
      <c r="I166" t="s">
        <v>1135</v>
      </c>
      <c r="J166" t="s">
        <v>732</v>
      </c>
      <c r="K166" t="s">
        <v>34</v>
      </c>
      <c r="L166" t="s">
        <v>1137</v>
      </c>
      <c r="N166" t="s">
        <v>30</v>
      </c>
      <c r="O166" t="s">
        <v>36</v>
      </c>
      <c r="P166" t="s">
        <v>37</v>
      </c>
      <c r="Q166">
        <v>60202</v>
      </c>
      <c r="R166" t="s">
        <v>79</v>
      </c>
      <c r="T166">
        <v>3</v>
      </c>
      <c r="U166">
        <v>0</v>
      </c>
      <c r="V166">
        <v>-16777216</v>
      </c>
      <c r="W166" t="s">
        <v>43</v>
      </c>
      <c r="X166" t="s">
        <v>43</v>
      </c>
    </row>
    <row r="167" spans="1:24" x14ac:dyDescent="0.25">
      <c r="A167" t="s">
        <v>458</v>
      </c>
      <c r="B167" t="s">
        <v>871</v>
      </c>
      <c r="C167" t="s">
        <v>78</v>
      </c>
      <c r="D167" t="s">
        <v>78</v>
      </c>
      <c r="E167" t="s">
        <v>457</v>
      </c>
      <c r="F167" t="s">
        <v>1089</v>
      </c>
      <c r="G167" t="s">
        <v>944</v>
      </c>
      <c r="H167" t="s">
        <v>285</v>
      </c>
      <c r="I167" t="s">
        <v>1088</v>
      </c>
      <c r="J167" t="s">
        <v>732</v>
      </c>
      <c r="K167" t="s">
        <v>34</v>
      </c>
      <c r="L167" t="s">
        <v>1090</v>
      </c>
      <c r="N167" t="s">
        <v>30</v>
      </c>
      <c r="O167" t="s">
        <v>36</v>
      </c>
      <c r="P167" t="s">
        <v>37</v>
      </c>
      <c r="Q167">
        <v>60202</v>
      </c>
      <c r="R167" t="s">
        <v>79</v>
      </c>
      <c r="T167">
        <v>3</v>
      </c>
      <c r="U167">
        <v>0</v>
      </c>
      <c r="V167">
        <v>-16777216</v>
      </c>
      <c r="W167" t="s">
        <v>43</v>
      </c>
      <c r="X167" t="s">
        <v>43</v>
      </c>
    </row>
    <row r="168" spans="1:24" x14ac:dyDescent="0.25">
      <c r="A168" t="s">
        <v>458</v>
      </c>
      <c r="B168" t="s">
        <v>871</v>
      </c>
      <c r="C168" t="s">
        <v>78</v>
      </c>
      <c r="D168" t="s">
        <v>78</v>
      </c>
      <c r="E168" t="s">
        <v>457</v>
      </c>
      <c r="F168" t="s">
        <v>1003</v>
      </c>
      <c r="G168" t="s">
        <v>944</v>
      </c>
      <c r="H168" t="s">
        <v>285</v>
      </c>
      <c r="I168" t="s">
        <v>994</v>
      </c>
      <c r="J168" t="s">
        <v>732</v>
      </c>
      <c r="K168" t="s">
        <v>34</v>
      </c>
      <c r="L168" t="s">
        <v>1004</v>
      </c>
      <c r="N168" t="s">
        <v>30</v>
      </c>
      <c r="O168" t="s">
        <v>36</v>
      </c>
      <c r="P168" t="s">
        <v>37</v>
      </c>
      <c r="Q168">
        <v>60202</v>
      </c>
      <c r="R168" t="s">
        <v>79</v>
      </c>
      <c r="T168">
        <v>3</v>
      </c>
      <c r="U168">
        <v>0</v>
      </c>
      <c r="V168">
        <v>-16777216</v>
      </c>
      <c r="W168" t="s">
        <v>43</v>
      </c>
      <c r="X168" t="s">
        <v>43</v>
      </c>
    </row>
    <row r="169" spans="1:24" x14ac:dyDescent="0.25">
      <c r="A169" t="s">
        <v>458</v>
      </c>
      <c r="B169" t="s">
        <v>871</v>
      </c>
      <c r="C169" t="s">
        <v>78</v>
      </c>
      <c r="D169" t="s">
        <v>78</v>
      </c>
      <c r="E169" t="s">
        <v>457</v>
      </c>
      <c r="F169" t="s">
        <v>1147</v>
      </c>
      <c r="G169" t="s">
        <v>944</v>
      </c>
      <c r="H169" t="s">
        <v>285</v>
      </c>
      <c r="I169" t="s">
        <v>1146</v>
      </c>
      <c r="J169" t="s">
        <v>732</v>
      </c>
      <c r="K169" t="s">
        <v>34</v>
      </c>
      <c r="L169" t="s">
        <v>1148</v>
      </c>
      <c r="N169" t="s">
        <v>30</v>
      </c>
      <c r="O169" t="s">
        <v>36</v>
      </c>
      <c r="P169" t="s">
        <v>37</v>
      </c>
      <c r="Q169">
        <v>60202</v>
      </c>
      <c r="R169" t="s">
        <v>79</v>
      </c>
      <c r="T169">
        <v>3</v>
      </c>
      <c r="U169">
        <v>0</v>
      </c>
      <c r="V169">
        <v>-16777216</v>
      </c>
      <c r="W169" t="s">
        <v>43</v>
      </c>
      <c r="X169" t="s">
        <v>43</v>
      </c>
    </row>
    <row r="170" spans="1:24" x14ac:dyDescent="0.25">
      <c r="A170" t="s">
        <v>458</v>
      </c>
      <c r="B170" t="s">
        <v>456</v>
      </c>
      <c r="C170" t="s">
        <v>78</v>
      </c>
      <c r="D170" t="s">
        <v>78</v>
      </c>
      <c r="E170" t="s">
        <v>457</v>
      </c>
      <c r="F170" t="s">
        <v>446</v>
      </c>
      <c r="G170" t="s">
        <v>441</v>
      </c>
      <c r="H170" t="s">
        <v>442</v>
      </c>
      <c r="I170" t="s">
        <v>443</v>
      </c>
      <c r="J170" t="s">
        <v>456</v>
      </c>
      <c r="K170" t="s">
        <v>34</v>
      </c>
      <c r="L170" t="s">
        <v>447</v>
      </c>
      <c r="M170" t="s">
        <v>440</v>
      </c>
      <c r="N170" t="s">
        <v>30</v>
      </c>
      <c r="O170" t="s">
        <v>444</v>
      </c>
      <c r="P170" t="s">
        <v>37</v>
      </c>
      <c r="Q170">
        <v>60202</v>
      </c>
      <c r="R170" t="s">
        <v>79</v>
      </c>
      <c r="T170">
        <v>3</v>
      </c>
      <c r="U170">
        <v>0</v>
      </c>
      <c r="V170">
        <v>-16777216</v>
      </c>
      <c r="W170" t="s">
        <v>43</v>
      </c>
      <c r="X170" t="s">
        <v>43</v>
      </c>
    </row>
    <row r="171" spans="1:24" x14ac:dyDescent="0.25">
      <c r="A171" t="s">
        <v>458</v>
      </c>
      <c r="B171" t="s">
        <v>631</v>
      </c>
      <c r="C171" t="s">
        <v>78</v>
      </c>
      <c r="D171" t="s">
        <v>78</v>
      </c>
      <c r="E171" t="s">
        <v>457</v>
      </c>
      <c r="F171" t="s">
        <v>716</v>
      </c>
      <c r="G171" t="s">
        <v>441</v>
      </c>
      <c r="H171" t="s">
        <v>442</v>
      </c>
      <c r="I171" t="s">
        <v>715</v>
      </c>
      <c r="J171" t="s">
        <v>732</v>
      </c>
      <c r="K171" t="s">
        <v>34</v>
      </c>
      <c r="L171" t="s">
        <v>717</v>
      </c>
      <c r="N171" t="s">
        <v>30</v>
      </c>
      <c r="O171" t="s">
        <v>444</v>
      </c>
      <c r="P171" t="s">
        <v>37</v>
      </c>
      <c r="Q171">
        <v>60202</v>
      </c>
      <c r="R171" t="s">
        <v>79</v>
      </c>
      <c r="T171">
        <v>3</v>
      </c>
      <c r="U171">
        <v>0</v>
      </c>
      <c r="V171">
        <v>-16777216</v>
      </c>
      <c r="W171" t="s">
        <v>43</v>
      </c>
      <c r="X171" t="s">
        <v>43</v>
      </c>
    </row>
    <row r="172" spans="1:24" x14ac:dyDescent="0.25">
      <c r="A172" t="s">
        <v>458</v>
      </c>
      <c r="B172" t="s">
        <v>631</v>
      </c>
      <c r="C172" t="s">
        <v>78</v>
      </c>
      <c r="D172" t="s">
        <v>78</v>
      </c>
      <c r="E172" t="s">
        <v>457</v>
      </c>
      <c r="F172" t="s">
        <v>581</v>
      </c>
      <c r="G172" t="s">
        <v>579</v>
      </c>
      <c r="H172" t="s">
        <v>442</v>
      </c>
      <c r="I172" t="s">
        <v>580</v>
      </c>
      <c r="J172" t="s">
        <v>632</v>
      </c>
      <c r="K172" t="s">
        <v>34</v>
      </c>
      <c r="L172" t="s">
        <v>582</v>
      </c>
      <c r="N172" t="s">
        <v>30</v>
      </c>
      <c r="O172" t="s">
        <v>444</v>
      </c>
      <c r="P172" t="s">
        <v>37</v>
      </c>
      <c r="Q172">
        <v>60202</v>
      </c>
      <c r="R172" t="s">
        <v>79</v>
      </c>
      <c r="T172">
        <v>3</v>
      </c>
      <c r="U172">
        <v>0</v>
      </c>
      <c r="V172">
        <v>-16777216</v>
      </c>
      <c r="W172" t="s">
        <v>43</v>
      </c>
      <c r="X172" t="s">
        <v>43</v>
      </c>
    </row>
    <row r="173" spans="1:24" x14ac:dyDescent="0.25">
      <c r="A173" t="s">
        <v>170</v>
      </c>
      <c r="B173" t="s">
        <v>169</v>
      </c>
      <c r="C173" t="s">
        <v>78</v>
      </c>
      <c r="D173" t="s">
        <v>78</v>
      </c>
      <c r="E173" t="s">
        <v>169</v>
      </c>
      <c r="F173" t="s">
        <v>143</v>
      </c>
      <c r="G173" t="s">
        <v>32</v>
      </c>
      <c r="H173" t="s">
        <v>101</v>
      </c>
      <c r="I173" t="s">
        <v>145</v>
      </c>
      <c r="J173" t="s">
        <v>169</v>
      </c>
      <c r="K173" t="s">
        <v>34</v>
      </c>
      <c r="L173" t="s">
        <v>144</v>
      </c>
      <c r="N173" t="s">
        <v>30</v>
      </c>
      <c r="O173" t="s">
        <v>36</v>
      </c>
      <c r="P173" t="s">
        <v>37</v>
      </c>
      <c r="Q173">
        <v>14543</v>
      </c>
      <c r="R173" t="s">
        <v>79</v>
      </c>
      <c r="T173">
        <v>3</v>
      </c>
      <c r="U173">
        <v>0</v>
      </c>
      <c r="V173">
        <v>-16777216</v>
      </c>
      <c r="W173" t="s">
        <v>43</v>
      </c>
      <c r="X173" t="s">
        <v>43</v>
      </c>
    </row>
    <row r="174" spans="1:24" x14ac:dyDescent="0.25">
      <c r="A174" t="s">
        <v>736</v>
      </c>
      <c r="B174" t="s">
        <v>733</v>
      </c>
      <c r="C174" t="s">
        <v>59</v>
      </c>
      <c r="D174" t="s">
        <v>60</v>
      </c>
      <c r="E174" t="s">
        <v>735</v>
      </c>
      <c r="F174" t="s">
        <v>867</v>
      </c>
      <c r="G174" t="s">
        <v>441</v>
      </c>
      <c r="H174" t="s">
        <v>33</v>
      </c>
      <c r="I174" t="s">
        <v>864</v>
      </c>
      <c r="J174" t="s">
        <v>734</v>
      </c>
      <c r="K174" t="s">
        <v>34</v>
      </c>
      <c r="L174" t="s">
        <v>867</v>
      </c>
      <c r="N174" t="s">
        <v>30</v>
      </c>
      <c r="O174" t="s">
        <v>36</v>
      </c>
      <c r="P174" t="s">
        <v>37</v>
      </c>
      <c r="Q174">
        <v>11582</v>
      </c>
      <c r="R174" t="s">
        <v>61</v>
      </c>
      <c r="T174">
        <v>3</v>
      </c>
      <c r="U174">
        <v>0</v>
      </c>
      <c r="V174">
        <v>-16777216</v>
      </c>
      <c r="W174" t="s">
        <v>43</v>
      </c>
      <c r="X174" t="s">
        <v>43</v>
      </c>
    </row>
    <row r="175" spans="1:24" x14ac:dyDescent="0.25">
      <c r="A175" t="s">
        <v>736</v>
      </c>
      <c r="B175" t="s">
        <v>735</v>
      </c>
      <c r="C175" t="s">
        <v>59</v>
      </c>
      <c r="D175" t="s">
        <v>60</v>
      </c>
      <c r="E175" t="s">
        <v>735</v>
      </c>
      <c r="F175" t="s">
        <v>59</v>
      </c>
      <c r="G175" t="s">
        <v>32</v>
      </c>
      <c r="H175" t="s">
        <v>25</v>
      </c>
      <c r="I175" t="s">
        <v>1405</v>
      </c>
      <c r="J175" t="s">
        <v>1422</v>
      </c>
      <c r="K175" t="s">
        <v>34</v>
      </c>
      <c r="L175" t="s">
        <v>1412</v>
      </c>
      <c r="N175" t="s">
        <v>30</v>
      </c>
      <c r="O175" t="s">
        <v>36</v>
      </c>
      <c r="P175" t="s">
        <v>37</v>
      </c>
      <c r="Q175">
        <v>11582</v>
      </c>
      <c r="R175" t="s">
        <v>61</v>
      </c>
      <c r="T175">
        <v>3</v>
      </c>
      <c r="U175">
        <v>0</v>
      </c>
      <c r="V175">
        <v>-16777216</v>
      </c>
      <c r="W175" t="s">
        <v>43</v>
      </c>
      <c r="X175" t="s">
        <v>43</v>
      </c>
    </row>
    <row r="176" spans="1:24" x14ac:dyDescent="0.25">
      <c r="A176" t="s">
        <v>736</v>
      </c>
      <c r="B176" t="s">
        <v>733</v>
      </c>
      <c r="C176" t="s">
        <v>59</v>
      </c>
      <c r="D176" t="s">
        <v>60</v>
      </c>
      <c r="E176" t="s">
        <v>735</v>
      </c>
      <c r="F176" t="s">
        <v>716</v>
      </c>
      <c r="G176" t="s">
        <v>441</v>
      </c>
      <c r="H176" t="s">
        <v>442</v>
      </c>
      <c r="I176" t="s">
        <v>715</v>
      </c>
      <c r="J176" t="s">
        <v>734</v>
      </c>
      <c r="K176" t="s">
        <v>34</v>
      </c>
      <c r="L176" t="s">
        <v>717</v>
      </c>
      <c r="N176" t="s">
        <v>30</v>
      </c>
      <c r="O176" t="s">
        <v>444</v>
      </c>
      <c r="P176" t="s">
        <v>37</v>
      </c>
      <c r="Q176">
        <v>11582</v>
      </c>
      <c r="R176" t="s">
        <v>61</v>
      </c>
      <c r="T176">
        <v>3</v>
      </c>
      <c r="U176">
        <v>0</v>
      </c>
      <c r="V176">
        <v>-16777216</v>
      </c>
      <c r="W176" t="s">
        <v>43</v>
      </c>
      <c r="X176" t="s">
        <v>43</v>
      </c>
    </row>
    <row r="177" spans="1:24" x14ac:dyDescent="0.25">
      <c r="A177" t="s">
        <v>663</v>
      </c>
      <c r="B177" t="s">
        <v>911</v>
      </c>
      <c r="C177" t="s">
        <v>292</v>
      </c>
      <c r="D177" t="s">
        <v>292</v>
      </c>
      <c r="E177" t="s">
        <v>356</v>
      </c>
      <c r="F177" t="s">
        <v>877</v>
      </c>
      <c r="G177" t="s">
        <v>32</v>
      </c>
      <c r="H177" t="s">
        <v>33</v>
      </c>
      <c r="I177" t="s">
        <v>908</v>
      </c>
      <c r="J177" t="s">
        <v>911</v>
      </c>
      <c r="K177" t="s">
        <v>34</v>
      </c>
      <c r="N177" t="s">
        <v>30</v>
      </c>
      <c r="O177" t="s">
        <v>36</v>
      </c>
      <c r="P177" t="s">
        <v>37</v>
      </c>
      <c r="Q177" t="s">
        <v>292</v>
      </c>
      <c r="R177" t="s">
        <v>27</v>
      </c>
      <c r="T177">
        <v>3</v>
      </c>
      <c r="U177">
        <v>0</v>
      </c>
      <c r="V177">
        <v>-16777216</v>
      </c>
      <c r="W177" t="s">
        <v>43</v>
      </c>
      <c r="X177" t="s">
        <v>43</v>
      </c>
    </row>
    <row r="178" spans="1:24" x14ac:dyDescent="0.25">
      <c r="A178" t="s">
        <v>663</v>
      </c>
      <c r="B178" t="s">
        <v>1001</v>
      </c>
      <c r="C178" t="s">
        <v>292</v>
      </c>
      <c r="D178" t="s">
        <v>292</v>
      </c>
      <c r="E178" t="s">
        <v>356</v>
      </c>
      <c r="F178" t="s">
        <v>1136</v>
      </c>
      <c r="G178" t="s">
        <v>944</v>
      </c>
      <c r="H178" t="s">
        <v>285</v>
      </c>
      <c r="I178" t="s">
        <v>1135</v>
      </c>
      <c r="J178" t="s">
        <v>1002</v>
      </c>
      <c r="K178" t="s">
        <v>34</v>
      </c>
      <c r="L178" t="s">
        <v>1137</v>
      </c>
      <c r="N178" t="s">
        <v>30</v>
      </c>
      <c r="O178" t="s">
        <v>36</v>
      </c>
      <c r="P178" t="s">
        <v>37</v>
      </c>
      <c r="Q178" t="s">
        <v>292</v>
      </c>
      <c r="R178" t="s">
        <v>27</v>
      </c>
      <c r="T178">
        <v>3</v>
      </c>
      <c r="U178">
        <v>0</v>
      </c>
      <c r="V178">
        <v>-16777216</v>
      </c>
      <c r="W178" t="s">
        <v>43</v>
      </c>
      <c r="X178" t="s">
        <v>43</v>
      </c>
    </row>
    <row r="179" spans="1:24" x14ac:dyDescent="0.25">
      <c r="A179" t="s">
        <v>663</v>
      </c>
      <c r="B179" t="s">
        <v>1005</v>
      </c>
      <c r="C179" t="s">
        <v>292</v>
      </c>
      <c r="D179" t="s">
        <v>292</v>
      </c>
      <c r="E179" t="s">
        <v>356</v>
      </c>
      <c r="F179" t="s">
        <v>1136</v>
      </c>
      <c r="G179" t="s">
        <v>944</v>
      </c>
      <c r="H179" t="s">
        <v>285</v>
      </c>
      <c r="I179" t="s">
        <v>1135</v>
      </c>
      <c r="J179" t="s">
        <v>1006</v>
      </c>
      <c r="K179" t="s">
        <v>34</v>
      </c>
      <c r="L179" t="s">
        <v>1137</v>
      </c>
      <c r="N179" t="s">
        <v>30</v>
      </c>
      <c r="O179" t="s">
        <v>36</v>
      </c>
      <c r="P179" t="s">
        <v>37</v>
      </c>
      <c r="Q179" t="s">
        <v>292</v>
      </c>
      <c r="R179" t="s">
        <v>27</v>
      </c>
      <c r="T179">
        <v>3</v>
      </c>
      <c r="U179">
        <v>0</v>
      </c>
      <c r="V179">
        <v>-16777216</v>
      </c>
      <c r="W179" t="s">
        <v>43</v>
      </c>
      <c r="X179" t="s">
        <v>43</v>
      </c>
    </row>
    <row r="180" spans="1:24" x14ac:dyDescent="0.25">
      <c r="A180" t="s">
        <v>663</v>
      </c>
      <c r="B180" t="s">
        <v>1001</v>
      </c>
      <c r="C180" t="s">
        <v>292</v>
      </c>
      <c r="D180" t="s">
        <v>292</v>
      </c>
      <c r="E180" t="s">
        <v>356</v>
      </c>
      <c r="F180" t="s">
        <v>1089</v>
      </c>
      <c r="G180" t="s">
        <v>944</v>
      </c>
      <c r="H180" t="s">
        <v>285</v>
      </c>
      <c r="I180" t="s">
        <v>1088</v>
      </c>
      <c r="J180" t="s">
        <v>1002</v>
      </c>
      <c r="K180" t="s">
        <v>34</v>
      </c>
      <c r="L180" t="s">
        <v>1090</v>
      </c>
      <c r="N180" t="s">
        <v>30</v>
      </c>
      <c r="O180" t="s">
        <v>36</v>
      </c>
      <c r="P180" t="s">
        <v>37</v>
      </c>
      <c r="Q180" t="s">
        <v>292</v>
      </c>
      <c r="R180" t="s">
        <v>27</v>
      </c>
      <c r="T180">
        <v>3</v>
      </c>
      <c r="U180">
        <v>0</v>
      </c>
      <c r="V180">
        <v>-16777216</v>
      </c>
      <c r="W180" t="s">
        <v>43</v>
      </c>
      <c r="X180" t="s">
        <v>43</v>
      </c>
    </row>
    <row r="181" spans="1:24" x14ac:dyDescent="0.25">
      <c r="A181" t="s">
        <v>663</v>
      </c>
      <c r="B181" t="s">
        <v>1005</v>
      </c>
      <c r="C181" t="s">
        <v>292</v>
      </c>
      <c r="D181" t="s">
        <v>292</v>
      </c>
      <c r="E181" t="s">
        <v>356</v>
      </c>
      <c r="F181" t="s">
        <v>1089</v>
      </c>
      <c r="G181" t="s">
        <v>944</v>
      </c>
      <c r="H181" t="s">
        <v>285</v>
      </c>
      <c r="I181" t="s">
        <v>1088</v>
      </c>
      <c r="J181" t="s">
        <v>1006</v>
      </c>
      <c r="K181" t="s">
        <v>34</v>
      </c>
      <c r="L181" t="s">
        <v>1090</v>
      </c>
      <c r="N181" t="s">
        <v>30</v>
      </c>
      <c r="O181" t="s">
        <v>36</v>
      </c>
      <c r="P181" t="s">
        <v>37</v>
      </c>
      <c r="Q181" t="s">
        <v>292</v>
      </c>
      <c r="R181" t="s">
        <v>27</v>
      </c>
      <c r="T181">
        <v>3</v>
      </c>
      <c r="U181">
        <v>0</v>
      </c>
      <c r="V181">
        <v>-16777216</v>
      </c>
      <c r="W181" t="s">
        <v>43</v>
      </c>
      <c r="X181" t="s">
        <v>43</v>
      </c>
    </row>
    <row r="182" spans="1:24" x14ac:dyDescent="0.25">
      <c r="A182" t="s">
        <v>663</v>
      </c>
      <c r="B182" t="s">
        <v>1001</v>
      </c>
      <c r="C182" t="s">
        <v>292</v>
      </c>
      <c r="D182" t="s">
        <v>292</v>
      </c>
      <c r="E182" t="s">
        <v>356</v>
      </c>
      <c r="F182" t="s">
        <v>1003</v>
      </c>
      <c r="G182" t="s">
        <v>944</v>
      </c>
      <c r="H182" t="s">
        <v>285</v>
      </c>
      <c r="I182" t="s">
        <v>994</v>
      </c>
      <c r="J182" t="s">
        <v>1002</v>
      </c>
      <c r="K182" t="s">
        <v>34</v>
      </c>
      <c r="L182" t="s">
        <v>1004</v>
      </c>
      <c r="N182" t="s">
        <v>30</v>
      </c>
      <c r="O182" t="s">
        <v>36</v>
      </c>
      <c r="P182" t="s">
        <v>37</v>
      </c>
      <c r="Q182" t="s">
        <v>292</v>
      </c>
      <c r="R182" t="s">
        <v>27</v>
      </c>
      <c r="T182">
        <v>3</v>
      </c>
      <c r="U182">
        <v>0</v>
      </c>
      <c r="V182">
        <v>-16777216</v>
      </c>
      <c r="W182" t="s">
        <v>43</v>
      </c>
      <c r="X182" t="s">
        <v>43</v>
      </c>
    </row>
    <row r="183" spans="1:24" x14ac:dyDescent="0.25">
      <c r="A183" t="s">
        <v>663</v>
      </c>
      <c r="B183" t="s">
        <v>1005</v>
      </c>
      <c r="C183" t="s">
        <v>292</v>
      </c>
      <c r="D183" t="s">
        <v>292</v>
      </c>
      <c r="E183" t="s">
        <v>356</v>
      </c>
      <c r="F183" t="s">
        <v>1003</v>
      </c>
      <c r="G183" t="s">
        <v>944</v>
      </c>
      <c r="H183" t="s">
        <v>285</v>
      </c>
      <c r="I183" t="s">
        <v>994</v>
      </c>
      <c r="J183" t="s">
        <v>1006</v>
      </c>
      <c r="K183" t="s">
        <v>34</v>
      </c>
      <c r="L183" t="s">
        <v>1004</v>
      </c>
      <c r="N183" t="s">
        <v>30</v>
      </c>
      <c r="O183" t="s">
        <v>36</v>
      </c>
      <c r="P183" t="s">
        <v>37</v>
      </c>
      <c r="Q183" t="s">
        <v>292</v>
      </c>
      <c r="R183" t="s">
        <v>27</v>
      </c>
      <c r="T183">
        <v>3</v>
      </c>
      <c r="U183">
        <v>0</v>
      </c>
      <c r="V183">
        <v>-16777216</v>
      </c>
      <c r="W183" t="s">
        <v>43</v>
      </c>
      <c r="X183" t="s">
        <v>43</v>
      </c>
    </row>
    <row r="184" spans="1:24" x14ac:dyDescent="0.25">
      <c r="A184" t="s">
        <v>663</v>
      </c>
      <c r="B184" t="s">
        <v>1001</v>
      </c>
      <c r="C184" t="s">
        <v>292</v>
      </c>
      <c r="D184" t="s">
        <v>292</v>
      </c>
      <c r="E184" t="s">
        <v>356</v>
      </c>
      <c r="F184" t="s">
        <v>1147</v>
      </c>
      <c r="G184" t="s">
        <v>944</v>
      </c>
      <c r="H184" t="s">
        <v>285</v>
      </c>
      <c r="I184" t="s">
        <v>1146</v>
      </c>
      <c r="J184" t="s">
        <v>1002</v>
      </c>
      <c r="K184" t="s">
        <v>34</v>
      </c>
      <c r="L184" t="s">
        <v>1148</v>
      </c>
      <c r="N184" t="s">
        <v>30</v>
      </c>
      <c r="O184" t="s">
        <v>36</v>
      </c>
      <c r="P184" t="s">
        <v>37</v>
      </c>
      <c r="Q184" t="s">
        <v>292</v>
      </c>
      <c r="R184" t="s">
        <v>27</v>
      </c>
      <c r="T184">
        <v>3</v>
      </c>
      <c r="U184">
        <v>0</v>
      </c>
      <c r="V184">
        <v>-16777216</v>
      </c>
      <c r="W184" t="s">
        <v>43</v>
      </c>
      <c r="X184" t="s">
        <v>43</v>
      </c>
    </row>
    <row r="185" spans="1:24" x14ac:dyDescent="0.25">
      <c r="A185" t="s">
        <v>663</v>
      </c>
      <c r="B185" t="s">
        <v>1005</v>
      </c>
      <c r="C185" t="s">
        <v>292</v>
      </c>
      <c r="D185" t="s">
        <v>292</v>
      </c>
      <c r="E185" t="s">
        <v>356</v>
      </c>
      <c r="F185" t="s">
        <v>1147</v>
      </c>
      <c r="G185" t="s">
        <v>944</v>
      </c>
      <c r="H185" t="s">
        <v>285</v>
      </c>
      <c r="I185" t="s">
        <v>1146</v>
      </c>
      <c r="J185" t="s">
        <v>1006</v>
      </c>
      <c r="K185" t="s">
        <v>34</v>
      </c>
      <c r="L185" t="s">
        <v>1148</v>
      </c>
      <c r="N185" t="s">
        <v>30</v>
      </c>
      <c r="O185" t="s">
        <v>36</v>
      </c>
      <c r="P185" t="s">
        <v>37</v>
      </c>
      <c r="Q185" t="s">
        <v>292</v>
      </c>
      <c r="R185" t="s">
        <v>27</v>
      </c>
      <c r="T185">
        <v>3</v>
      </c>
      <c r="U185">
        <v>0</v>
      </c>
      <c r="V185">
        <v>-16777216</v>
      </c>
      <c r="W185" t="s">
        <v>43</v>
      </c>
      <c r="X185" t="s">
        <v>43</v>
      </c>
    </row>
    <row r="186" spans="1:24" x14ac:dyDescent="0.25">
      <c r="A186" t="s">
        <v>663</v>
      </c>
      <c r="B186" t="s">
        <v>1370</v>
      </c>
      <c r="C186" t="s">
        <v>292</v>
      </c>
      <c r="D186" t="s">
        <v>292</v>
      </c>
      <c r="E186" t="s">
        <v>356</v>
      </c>
      <c r="F186" t="s">
        <v>292</v>
      </c>
      <c r="G186" t="s">
        <v>32</v>
      </c>
      <c r="H186" t="s">
        <v>25</v>
      </c>
      <c r="I186" t="s">
        <v>1369</v>
      </c>
      <c r="J186" t="s">
        <v>1371</v>
      </c>
      <c r="K186" t="s">
        <v>34</v>
      </c>
      <c r="L186" t="s">
        <v>1372</v>
      </c>
      <c r="N186" t="s">
        <v>30</v>
      </c>
      <c r="O186" t="s">
        <v>36</v>
      </c>
      <c r="P186" t="s">
        <v>37</v>
      </c>
      <c r="Q186" t="s">
        <v>292</v>
      </c>
      <c r="R186" t="s">
        <v>27</v>
      </c>
      <c r="T186">
        <v>3</v>
      </c>
      <c r="U186">
        <v>0</v>
      </c>
      <c r="V186">
        <v>-16777216</v>
      </c>
      <c r="W186" t="s">
        <v>43</v>
      </c>
      <c r="X186" t="s">
        <v>43</v>
      </c>
    </row>
    <row r="187" spans="1:24" x14ac:dyDescent="0.25">
      <c r="A187" t="s">
        <v>663</v>
      </c>
      <c r="B187" t="s">
        <v>662</v>
      </c>
      <c r="C187" t="s">
        <v>292</v>
      </c>
      <c r="D187" t="s">
        <v>292</v>
      </c>
      <c r="E187" t="s">
        <v>356</v>
      </c>
      <c r="F187" t="s">
        <v>581</v>
      </c>
      <c r="G187" t="s">
        <v>579</v>
      </c>
      <c r="H187" t="s">
        <v>442</v>
      </c>
      <c r="I187" t="s">
        <v>580</v>
      </c>
      <c r="J187" t="s">
        <v>662</v>
      </c>
      <c r="K187" t="s">
        <v>34</v>
      </c>
      <c r="L187" t="s">
        <v>582</v>
      </c>
      <c r="N187" t="s">
        <v>30</v>
      </c>
      <c r="O187" t="s">
        <v>444</v>
      </c>
      <c r="P187" t="s">
        <v>37</v>
      </c>
      <c r="Q187" t="s">
        <v>292</v>
      </c>
      <c r="R187" t="s">
        <v>27</v>
      </c>
      <c r="T187">
        <v>3</v>
      </c>
      <c r="U187">
        <v>0</v>
      </c>
      <c r="V187">
        <v>-16777216</v>
      </c>
      <c r="W187" t="s">
        <v>43</v>
      </c>
      <c r="X187" t="s">
        <v>43</v>
      </c>
    </row>
    <row r="188" spans="1:24" x14ac:dyDescent="0.25">
      <c r="A188" t="s">
        <v>52</v>
      </c>
      <c r="B188" t="s">
        <v>48</v>
      </c>
      <c r="C188" t="s">
        <v>48</v>
      </c>
      <c r="D188" t="s">
        <v>48</v>
      </c>
      <c r="E188" t="s">
        <v>49</v>
      </c>
      <c r="F188" t="s">
        <v>917</v>
      </c>
      <c r="G188" t="s">
        <v>375</v>
      </c>
      <c r="H188" t="s">
        <v>914</v>
      </c>
      <c r="I188" t="s">
        <v>915</v>
      </c>
      <c r="K188" t="s">
        <v>34</v>
      </c>
      <c r="L188" t="s">
        <v>918</v>
      </c>
      <c r="N188" t="s">
        <v>30</v>
      </c>
      <c r="O188" t="s">
        <v>916</v>
      </c>
      <c r="P188" t="s">
        <v>37</v>
      </c>
      <c r="Q188" t="s">
        <v>384</v>
      </c>
      <c r="R188" t="s">
        <v>27</v>
      </c>
      <c r="T188">
        <v>3</v>
      </c>
      <c r="U188">
        <v>0</v>
      </c>
      <c r="V188">
        <v>-16777216</v>
      </c>
      <c r="W188" t="s">
        <v>43</v>
      </c>
      <c r="X188" t="s">
        <v>43</v>
      </c>
    </row>
    <row r="189" spans="1:24" x14ac:dyDescent="0.25">
      <c r="A189" t="s">
        <v>52</v>
      </c>
      <c r="B189" t="s">
        <v>1329</v>
      </c>
      <c r="C189" t="s">
        <v>48</v>
      </c>
      <c r="D189" t="s">
        <v>48</v>
      </c>
      <c r="E189" t="s">
        <v>49</v>
      </c>
      <c r="F189" t="s">
        <v>1325</v>
      </c>
      <c r="G189" t="s">
        <v>1323</v>
      </c>
      <c r="H189" t="s">
        <v>285</v>
      </c>
      <c r="I189" t="s">
        <v>1324</v>
      </c>
      <c r="J189" t="s">
        <v>49</v>
      </c>
      <c r="K189" t="s">
        <v>34</v>
      </c>
      <c r="L189" t="s">
        <v>1326</v>
      </c>
      <c r="N189" t="s">
        <v>30</v>
      </c>
      <c r="O189" t="s">
        <v>36</v>
      </c>
      <c r="P189" t="s">
        <v>37</v>
      </c>
      <c r="Q189" t="s">
        <v>384</v>
      </c>
      <c r="R189" t="s">
        <v>27</v>
      </c>
      <c r="T189">
        <v>3</v>
      </c>
      <c r="U189">
        <v>0</v>
      </c>
      <c r="V189">
        <v>-16777216</v>
      </c>
      <c r="W189" t="s">
        <v>43</v>
      </c>
      <c r="X189" t="s">
        <v>43</v>
      </c>
    </row>
    <row r="190" spans="1:24" x14ac:dyDescent="0.25">
      <c r="A190" t="s">
        <v>52</v>
      </c>
      <c r="B190" t="s">
        <v>1099</v>
      </c>
      <c r="C190" t="s">
        <v>48</v>
      </c>
      <c r="D190" t="s">
        <v>48</v>
      </c>
      <c r="E190" t="s">
        <v>49</v>
      </c>
      <c r="F190" t="s">
        <v>1282</v>
      </c>
      <c r="G190" t="s">
        <v>533</v>
      </c>
      <c r="H190" t="s">
        <v>285</v>
      </c>
      <c r="I190" t="s">
        <v>1281</v>
      </c>
      <c r="J190" t="s">
        <v>1284</v>
      </c>
      <c r="K190" t="s">
        <v>34</v>
      </c>
      <c r="L190" t="s">
        <v>1283</v>
      </c>
      <c r="N190" t="s">
        <v>30</v>
      </c>
      <c r="O190" t="s">
        <v>36</v>
      </c>
      <c r="P190" t="s">
        <v>37</v>
      </c>
      <c r="Q190" t="s">
        <v>384</v>
      </c>
      <c r="R190" t="s">
        <v>27</v>
      </c>
      <c r="T190">
        <v>3</v>
      </c>
      <c r="U190">
        <v>0</v>
      </c>
      <c r="V190">
        <v>-16777216</v>
      </c>
      <c r="W190" t="s">
        <v>43</v>
      </c>
      <c r="X190" t="s">
        <v>43</v>
      </c>
    </row>
    <row r="191" spans="1:24" x14ac:dyDescent="0.25">
      <c r="A191" t="s">
        <v>52</v>
      </c>
      <c r="B191" t="s">
        <v>382</v>
      </c>
      <c r="C191" t="s">
        <v>48</v>
      </c>
      <c r="D191" t="s">
        <v>48</v>
      </c>
      <c r="E191" t="s">
        <v>49</v>
      </c>
      <c r="F191" t="s">
        <v>374</v>
      </c>
      <c r="G191" t="s">
        <v>375</v>
      </c>
      <c r="H191" t="s">
        <v>285</v>
      </c>
      <c r="I191" t="s">
        <v>376</v>
      </c>
      <c r="J191" t="s">
        <v>383</v>
      </c>
      <c r="K191" t="s">
        <v>34</v>
      </c>
      <c r="L191" t="s">
        <v>374</v>
      </c>
      <c r="N191" t="s">
        <v>30</v>
      </c>
      <c r="O191" t="s">
        <v>36</v>
      </c>
      <c r="P191" t="s">
        <v>37</v>
      </c>
      <c r="Q191" t="s">
        <v>384</v>
      </c>
      <c r="R191" t="s">
        <v>27</v>
      </c>
      <c r="T191">
        <v>3</v>
      </c>
      <c r="U191">
        <v>0</v>
      </c>
      <c r="V191">
        <v>-16777216</v>
      </c>
      <c r="W191" t="s">
        <v>43</v>
      </c>
      <c r="X191" t="s">
        <v>43</v>
      </c>
    </row>
    <row r="192" spans="1:24" x14ac:dyDescent="0.25">
      <c r="A192" t="s">
        <v>52</v>
      </c>
      <c r="B192" t="s">
        <v>51</v>
      </c>
      <c r="C192" t="s">
        <v>48</v>
      </c>
      <c r="D192" t="s">
        <v>48</v>
      </c>
      <c r="E192" t="s">
        <v>49</v>
      </c>
      <c r="F192" t="s">
        <v>1350</v>
      </c>
      <c r="G192" t="s">
        <v>928</v>
      </c>
      <c r="H192" t="s">
        <v>285</v>
      </c>
      <c r="I192" t="s">
        <v>1349</v>
      </c>
      <c r="J192" t="s">
        <v>1356</v>
      </c>
      <c r="K192" t="s">
        <v>34</v>
      </c>
      <c r="L192" t="s">
        <v>1350</v>
      </c>
      <c r="M192" t="s">
        <v>1348</v>
      </c>
      <c r="N192" t="s">
        <v>30</v>
      </c>
      <c r="O192" t="s">
        <v>36</v>
      </c>
      <c r="P192" t="s">
        <v>37</v>
      </c>
      <c r="Q192" t="s">
        <v>384</v>
      </c>
      <c r="R192" t="s">
        <v>27</v>
      </c>
      <c r="T192">
        <v>3</v>
      </c>
      <c r="U192">
        <v>0</v>
      </c>
      <c r="V192">
        <v>-16777216</v>
      </c>
      <c r="W192" t="s">
        <v>43</v>
      </c>
      <c r="X192" t="s">
        <v>43</v>
      </c>
    </row>
    <row r="193" spans="1:24" x14ac:dyDescent="0.25">
      <c r="A193" t="s">
        <v>52</v>
      </c>
      <c r="B193" t="s">
        <v>817</v>
      </c>
      <c r="C193" t="s">
        <v>48</v>
      </c>
      <c r="D193" t="s">
        <v>48</v>
      </c>
      <c r="E193" t="s">
        <v>49</v>
      </c>
      <c r="F193" t="s">
        <v>780</v>
      </c>
      <c r="G193" t="s">
        <v>244</v>
      </c>
      <c r="H193" t="s">
        <v>285</v>
      </c>
      <c r="I193" t="s">
        <v>778</v>
      </c>
      <c r="J193" t="s">
        <v>818</v>
      </c>
      <c r="K193" t="s">
        <v>34</v>
      </c>
      <c r="L193" t="s">
        <v>781</v>
      </c>
      <c r="N193" t="s">
        <v>30</v>
      </c>
      <c r="O193" t="s">
        <v>779</v>
      </c>
      <c r="P193" t="s">
        <v>37</v>
      </c>
      <c r="Q193" t="s">
        <v>384</v>
      </c>
      <c r="R193" t="s">
        <v>27</v>
      </c>
      <c r="T193">
        <v>3</v>
      </c>
      <c r="U193">
        <v>0</v>
      </c>
      <c r="V193">
        <v>-16777216</v>
      </c>
      <c r="W193" t="s">
        <v>43</v>
      </c>
      <c r="X193" t="s">
        <v>43</v>
      </c>
    </row>
    <row r="194" spans="1:24" x14ac:dyDescent="0.25">
      <c r="A194" t="s">
        <v>52</v>
      </c>
      <c r="B194" t="s">
        <v>829</v>
      </c>
      <c r="C194" t="s">
        <v>48</v>
      </c>
      <c r="D194" t="s">
        <v>48</v>
      </c>
      <c r="E194" t="s">
        <v>49</v>
      </c>
      <c r="F194" t="s">
        <v>780</v>
      </c>
      <c r="G194" t="s">
        <v>244</v>
      </c>
      <c r="H194" t="s">
        <v>285</v>
      </c>
      <c r="I194" t="s">
        <v>778</v>
      </c>
      <c r="J194" t="s">
        <v>830</v>
      </c>
      <c r="K194" t="s">
        <v>34</v>
      </c>
      <c r="L194" t="s">
        <v>781</v>
      </c>
      <c r="N194" t="s">
        <v>30</v>
      </c>
      <c r="O194" t="s">
        <v>779</v>
      </c>
      <c r="P194" t="s">
        <v>37</v>
      </c>
      <c r="Q194" t="s">
        <v>384</v>
      </c>
      <c r="R194" t="s">
        <v>27</v>
      </c>
      <c r="T194">
        <v>3</v>
      </c>
      <c r="U194">
        <v>0</v>
      </c>
      <c r="V194">
        <v>-16777216</v>
      </c>
      <c r="W194" t="s">
        <v>43</v>
      </c>
      <c r="X194" t="s">
        <v>43</v>
      </c>
    </row>
    <row r="195" spans="1:24" x14ac:dyDescent="0.25">
      <c r="A195" t="s">
        <v>52</v>
      </c>
      <c r="B195" t="s">
        <v>1313</v>
      </c>
      <c r="C195" t="s">
        <v>48</v>
      </c>
      <c r="D195" t="s">
        <v>48</v>
      </c>
      <c r="E195" t="s">
        <v>49</v>
      </c>
      <c r="F195" t="s">
        <v>1311</v>
      </c>
      <c r="G195" t="s">
        <v>1295</v>
      </c>
      <c r="H195" t="s">
        <v>285</v>
      </c>
      <c r="I195" t="s">
        <v>1310</v>
      </c>
      <c r="J195" t="s">
        <v>49</v>
      </c>
      <c r="K195" t="s">
        <v>34</v>
      </c>
      <c r="L195" t="s">
        <v>1312</v>
      </c>
      <c r="N195" t="s">
        <v>30</v>
      </c>
      <c r="O195" t="s">
        <v>36</v>
      </c>
      <c r="P195" t="s">
        <v>37</v>
      </c>
      <c r="Q195" t="s">
        <v>384</v>
      </c>
      <c r="R195" t="s">
        <v>27</v>
      </c>
      <c r="T195">
        <v>3</v>
      </c>
      <c r="U195">
        <v>0</v>
      </c>
      <c r="V195">
        <v>-16777216</v>
      </c>
      <c r="W195" t="s">
        <v>43</v>
      </c>
      <c r="X195" t="s">
        <v>43</v>
      </c>
    </row>
    <row r="196" spans="1:24" x14ac:dyDescent="0.25">
      <c r="A196" t="s">
        <v>52</v>
      </c>
      <c r="B196" t="s">
        <v>1441</v>
      </c>
      <c r="C196" t="s">
        <v>48</v>
      </c>
      <c r="D196" t="s">
        <v>48</v>
      </c>
      <c r="E196" t="s">
        <v>49</v>
      </c>
      <c r="F196" t="s">
        <v>1439</v>
      </c>
      <c r="G196" t="s">
        <v>32</v>
      </c>
      <c r="H196" t="s">
        <v>25</v>
      </c>
      <c r="I196" t="s">
        <v>1436</v>
      </c>
      <c r="J196" t="s">
        <v>49</v>
      </c>
      <c r="K196" t="s">
        <v>34</v>
      </c>
      <c r="L196" t="s">
        <v>1440</v>
      </c>
      <c r="N196" t="s">
        <v>30</v>
      </c>
      <c r="O196" t="s">
        <v>36</v>
      </c>
      <c r="P196" t="s">
        <v>37</v>
      </c>
      <c r="Q196" t="s">
        <v>384</v>
      </c>
      <c r="R196" t="s">
        <v>27</v>
      </c>
      <c r="T196">
        <v>3</v>
      </c>
      <c r="U196">
        <v>0</v>
      </c>
      <c r="V196">
        <v>-16777216</v>
      </c>
      <c r="W196" t="s">
        <v>43</v>
      </c>
      <c r="X196" t="s">
        <v>43</v>
      </c>
    </row>
    <row r="197" spans="1:24" x14ac:dyDescent="0.25">
      <c r="A197" t="s">
        <v>52</v>
      </c>
      <c r="B197" t="s">
        <v>587</v>
      </c>
      <c r="C197" t="s">
        <v>48</v>
      </c>
      <c r="D197" t="s">
        <v>48</v>
      </c>
      <c r="E197" t="s">
        <v>49</v>
      </c>
      <c r="F197" t="s">
        <v>581</v>
      </c>
      <c r="G197" t="s">
        <v>579</v>
      </c>
      <c r="H197" t="s">
        <v>442</v>
      </c>
      <c r="I197" t="s">
        <v>580</v>
      </c>
      <c r="K197" t="s">
        <v>34</v>
      </c>
      <c r="L197" t="s">
        <v>582</v>
      </c>
      <c r="N197" t="s">
        <v>30</v>
      </c>
      <c r="O197" t="s">
        <v>444</v>
      </c>
      <c r="P197" t="s">
        <v>37</v>
      </c>
      <c r="Q197" t="s">
        <v>384</v>
      </c>
      <c r="R197" t="s">
        <v>27</v>
      </c>
      <c r="T197">
        <v>3</v>
      </c>
      <c r="U197">
        <v>0</v>
      </c>
      <c r="V197">
        <v>-16777216</v>
      </c>
      <c r="W197" t="s">
        <v>43</v>
      </c>
      <c r="X197" t="s">
        <v>43</v>
      </c>
    </row>
    <row r="198" spans="1:24" x14ac:dyDescent="0.25">
      <c r="A198" t="s">
        <v>52</v>
      </c>
      <c r="B198" t="s">
        <v>589</v>
      </c>
      <c r="C198" t="s">
        <v>48</v>
      </c>
      <c r="D198" t="s">
        <v>48</v>
      </c>
      <c r="E198" t="s">
        <v>49</v>
      </c>
      <c r="F198" t="s">
        <v>581</v>
      </c>
      <c r="G198" t="s">
        <v>579</v>
      </c>
      <c r="H198" t="s">
        <v>442</v>
      </c>
      <c r="I198" t="s">
        <v>580</v>
      </c>
      <c r="K198" t="s">
        <v>34</v>
      </c>
      <c r="L198" t="s">
        <v>582</v>
      </c>
      <c r="N198" t="s">
        <v>30</v>
      </c>
      <c r="O198" t="s">
        <v>444</v>
      </c>
      <c r="P198" t="s">
        <v>37</v>
      </c>
      <c r="Q198" t="s">
        <v>384</v>
      </c>
      <c r="R198" t="s">
        <v>27</v>
      </c>
      <c r="T198">
        <v>3</v>
      </c>
      <c r="U198">
        <v>0</v>
      </c>
      <c r="V198">
        <v>-16777216</v>
      </c>
      <c r="W198" t="s">
        <v>43</v>
      </c>
      <c r="X198" t="s">
        <v>43</v>
      </c>
    </row>
    <row r="199" spans="1:24" x14ac:dyDescent="0.25">
      <c r="A199" t="s">
        <v>52</v>
      </c>
      <c r="B199" t="s">
        <v>48</v>
      </c>
      <c r="C199" t="s">
        <v>48</v>
      </c>
      <c r="D199" t="s">
        <v>48</v>
      </c>
      <c r="E199" t="s">
        <v>50</v>
      </c>
      <c r="F199" t="s">
        <v>29</v>
      </c>
      <c r="G199" t="s">
        <v>32</v>
      </c>
      <c r="H199" t="s">
        <v>33</v>
      </c>
      <c r="I199" t="s">
        <v>35</v>
      </c>
      <c r="J199" t="s">
        <v>49</v>
      </c>
      <c r="K199" t="s">
        <v>34</v>
      </c>
      <c r="L199" t="s">
        <v>31</v>
      </c>
      <c r="N199" t="s">
        <v>30</v>
      </c>
      <c r="O199" t="s">
        <v>36</v>
      </c>
      <c r="P199" t="s">
        <v>37</v>
      </c>
      <c r="Q199" t="s">
        <v>51</v>
      </c>
      <c r="R199" t="s">
        <v>27</v>
      </c>
      <c r="T199">
        <v>3</v>
      </c>
      <c r="U199">
        <v>0</v>
      </c>
      <c r="V199">
        <v>-16777216</v>
      </c>
      <c r="W199" t="s">
        <v>43</v>
      </c>
      <c r="X199" t="s">
        <v>43</v>
      </c>
    </row>
    <row r="200" spans="1:24" x14ac:dyDescent="0.25">
      <c r="A200" t="s">
        <v>52</v>
      </c>
      <c r="B200" t="s">
        <v>48</v>
      </c>
      <c r="C200" t="s">
        <v>48</v>
      </c>
      <c r="D200" t="s">
        <v>48</v>
      </c>
      <c r="E200" t="s">
        <v>50</v>
      </c>
      <c r="F200" t="s">
        <v>912</v>
      </c>
      <c r="G200" t="s">
        <v>32</v>
      </c>
      <c r="H200" t="s">
        <v>33</v>
      </c>
      <c r="I200" t="s">
        <v>908</v>
      </c>
      <c r="J200" t="s">
        <v>49</v>
      </c>
      <c r="K200" t="s">
        <v>34</v>
      </c>
      <c r="L200" t="s">
        <v>31</v>
      </c>
      <c r="N200" t="s">
        <v>30</v>
      </c>
      <c r="O200" t="s">
        <v>36</v>
      </c>
      <c r="P200" t="s">
        <v>37</v>
      </c>
      <c r="Q200" t="s">
        <v>51</v>
      </c>
      <c r="R200" t="s">
        <v>27</v>
      </c>
      <c r="T200">
        <v>3</v>
      </c>
      <c r="U200">
        <v>0</v>
      </c>
      <c r="V200">
        <v>-16777216</v>
      </c>
      <c r="W200" t="s">
        <v>43</v>
      </c>
      <c r="X200" t="s">
        <v>43</v>
      </c>
    </row>
    <row r="201" spans="1:24" x14ac:dyDescent="0.25">
      <c r="A201" t="s">
        <v>52</v>
      </c>
      <c r="B201" t="s">
        <v>48</v>
      </c>
      <c r="C201" t="s">
        <v>48</v>
      </c>
      <c r="D201" t="s">
        <v>48</v>
      </c>
      <c r="E201" t="s">
        <v>50</v>
      </c>
      <c r="F201" t="s">
        <v>66</v>
      </c>
      <c r="G201" t="s">
        <v>32</v>
      </c>
      <c r="H201" t="s">
        <v>33</v>
      </c>
      <c r="I201" t="s">
        <v>67</v>
      </c>
      <c r="J201" t="s">
        <v>49</v>
      </c>
      <c r="K201" t="s">
        <v>34</v>
      </c>
      <c r="L201" t="s">
        <v>31</v>
      </c>
      <c r="N201" t="s">
        <v>30</v>
      </c>
      <c r="O201" t="s">
        <v>36</v>
      </c>
      <c r="P201" t="s">
        <v>37</v>
      </c>
      <c r="Q201" t="s">
        <v>51</v>
      </c>
      <c r="R201" t="s">
        <v>27</v>
      </c>
      <c r="T201">
        <v>3</v>
      </c>
      <c r="U201">
        <v>0</v>
      </c>
      <c r="V201">
        <v>-16777216</v>
      </c>
      <c r="W201" t="s">
        <v>43</v>
      </c>
      <c r="X201" t="s">
        <v>43</v>
      </c>
    </row>
    <row r="202" spans="1:24" x14ac:dyDescent="0.25">
      <c r="A202" t="s">
        <v>52</v>
      </c>
      <c r="B202" t="s">
        <v>48</v>
      </c>
      <c r="C202" t="s">
        <v>48</v>
      </c>
      <c r="D202" t="s">
        <v>48</v>
      </c>
      <c r="E202" t="s">
        <v>50</v>
      </c>
      <c r="F202" t="s">
        <v>867</v>
      </c>
      <c r="G202" t="s">
        <v>441</v>
      </c>
      <c r="H202" t="s">
        <v>33</v>
      </c>
      <c r="I202" t="s">
        <v>864</v>
      </c>
      <c r="J202" t="s">
        <v>49</v>
      </c>
      <c r="K202" t="s">
        <v>34</v>
      </c>
      <c r="L202" t="s">
        <v>867</v>
      </c>
      <c r="N202" t="s">
        <v>30</v>
      </c>
      <c r="O202" t="s">
        <v>36</v>
      </c>
      <c r="P202" t="s">
        <v>37</v>
      </c>
      <c r="Q202" t="s">
        <v>51</v>
      </c>
      <c r="R202" t="s">
        <v>27</v>
      </c>
      <c r="T202">
        <v>3</v>
      </c>
      <c r="U202">
        <v>0</v>
      </c>
      <c r="V202">
        <v>-16777216</v>
      </c>
      <c r="W202" t="s">
        <v>43</v>
      </c>
      <c r="X202" t="s">
        <v>43</v>
      </c>
    </row>
    <row r="203" spans="1:24" x14ac:dyDescent="0.25">
      <c r="A203" t="s">
        <v>52</v>
      </c>
      <c r="B203" t="s">
        <v>931</v>
      </c>
      <c r="C203" t="s">
        <v>48</v>
      </c>
      <c r="D203" t="s">
        <v>48</v>
      </c>
      <c r="E203" t="s">
        <v>50</v>
      </c>
      <c r="F203" t="s">
        <v>930</v>
      </c>
      <c r="G203" t="s">
        <v>928</v>
      </c>
      <c r="H203" t="s">
        <v>914</v>
      </c>
      <c r="I203" t="s">
        <v>929</v>
      </c>
      <c r="J203" t="s">
        <v>932</v>
      </c>
      <c r="K203" t="s">
        <v>34</v>
      </c>
      <c r="N203" t="s">
        <v>30</v>
      </c>
      <c r="O203" t="s">
        <v>444</v>
      </c>
      <c r="P203" t="s">
        <v>37</v>
      </c>
      <c r="Q203" t="s">
        <v>51</v>
      </c>
      <c r="R203" t="s">
        <v>27</v>
      </c>
      <c r="T203">
        <v>3</v>
      </c>
      <c r="U203">
        <v>0</v>
      </c>
      <c r="V203">
        <v>-16777216</v>
      </c>
      <c r="W203" t="s">
        <v>43</v>
      </c>
      <c r="X203" t="s">
        <v>43</v>
      </c>
    </row>
    <row r="204" spans="1:24" x14ac:dyDescent="0.25">
      <c r="A204" t="s">
        <v>52</v>
      </c>
      <c r="B204" t="s">
        <v>48</v>
      </c>
      <c r="C204" t="s">
        <v>48</v>
      </c>
      <c r="D204" t="s">
        <v>48</v>
      </c>
      <c r="E204" t="s">
        <v>50</v>
      </c>
      <c r="F204" t="s">
        <v>940</v>
      </c>
      <c r="G204" t="s">
        <v>938</v>
      </c>
      <c r="H204" t="s">
        <v>914</v>
      </c>
      <c r="I204" t="s">
        <v>939</v>
      </c>
      <c r="J204" t="s">
        <v>48</v>
      </c>
      <c r="K204" t="s">
        <v>34</v>
      </c>
      <c r="L204" t="s">
        <v>941</v>
      </c>
      <c r="N204" t="s">
        <v>30</v>
      </c>
      <c r="O204" t="s">
        <v>36</v>
      </c>
      <c r="P204" t="s">
        <v>37</v>
      </c>
      <c r="Q204" t="s">
        <v>51</v>
      </c>
      <c r="R204" t="s">
        <v>27</v>
      </c>
      <c r="T204">
        <v>3</v>
      </c>
      <c r="U204">
        <v>0</v>
      </c>
      <c r="V204">
        <v>-16777216</v>
      </c>
      <c r="W204" t="s">
        <v>43</v>
      </c>
      <c r="X204" t="s">
        <v>43</v>
      </c>
    </row>
    <row r="205" spans="1:24" x14ac:dyDescent="0.25">
      <c r="A205" t="s">
        <v>52</v>
      </c>
      <c r="B205" t="s">
        <v>1265</v>
      </c>
      <c r="C205" t="s">
        <v>48</v>
      </c>
      <c r="D205" t="s">
        <v>48</v>
      </c>
      <c r="E205" t="s">
        <v>50</v>
      </c>
      <c r="F205" t="s">
        <v>1262</v>
      </c>
      <c r="G205" t="s">
        <v>533</v>
      </c>
      <c r="H205" t="s">
        <v>285</v>
      </c>
      <c r="I205" t="s">
        <v>1261</v>
      </c>
      <c r="J205" t="s">
        <v>1266</v>
      </c>
      <c r="K205" t="s">
        <v>34</v>
      </c>
      <c r="L205" t="s">
        <v>1263</v>
      </c>
      <c r="N205" t="s">
        <v>30</v>
      </c>
      <c r="O205" t="s">
        <v>36</v>
      </c>
      <c r="P205" t="s">
        <v>37</v>
      </c>
      <c r="Q205" t="s">
        <v>51</v>
      </c>
      <c r="R205" t="s">
        <v>27</v>
      </c>
      <c r="T205">
        <v>3</v>
      </c>
      <c r="U205">
        <v>0</v>
      </c>
      <c r="V205">
        <v>-16777216</v>
      </c>
      <c r="W205" t="s">
        <v>43</v>
      </c>
      <c r="X205" t="s">
        <v>43</v>
      </c>
    </row>
    <row r="206" spans="1:24" x14ac:dyDescent="0.25">
      <c r="A206" t="s">
        <v>52</v>
      </c>
      <c r="B206" t="s">
        <v>48</v>
      </c>
      <c r="C206" t="s">
        <v>48</v>
      </c>
      <c r="D206" t="s">
        <v>48</v>
      </c>
      <c r="E206" t="s">
        <v>50</v>
      </c>
      <c r="F206" t="s">
        <v>374</v>
      </c>
      <c r="G206" t="s">
        <v>375</v>
      </c>
      <c r="H206" t="s">
        <v>285</v>
      </c>
      <c r="I206" t="s">
        <v>376</v>
      </c>
      <c r="J206" t="s">
        <v>381</v>
      </c>
      <c r="K206" t="s">
        <v>34</v>
      </c>
      <c r="L206" t="s">
        <v>374</v>
      </c>
      <c r="N206" t="s">
        <v>30</v>
      </c>
      <c r="O206" t="s">
        <v>36</v>
      </c>
      <c r="P206" t="s">
        <v>37</v>
      </c>
      <c r="Q206" t="s">
        <v>51</v>
      </c>
      <c r="R206" t="s">
        <v>27</v>
      </c>
      <c r="T206">
        <v>3</v>
      </c>
      <c r="U206">
        <v>0</v>
      </c>
      <c r="V206">
        <v>-16777216</v>
      </c>
      <c r="W206" t="s">
        <v>43</v>
      </c>
      <c r="X206" t="s">
        <v>43</v>
      </c>
    </row>
    <row r="207" spans="1:24" x14ac:dyDescent="0.25">
      <c r="A207" t="s">
        <v>52</v>
      </c>
      <c r="B207" t="s">
        <v>48</v>
      </c>
      <c r="C207" t="s">
        <v>48</v>
      </c>
      <c r="D207" t="s">
        <v>48</v>
      </c>
      <c r="E207" t="s">
        <v>50</v>
      </c>
      <c r="F207" t="s">
        <v>877</v>
      </c>
      <c r="G207" t="s">
        <v>441</v>
      </c>
      <c r="H207" t="s">
        <v>285</v>
      </c>
      <c r="I207" t="s">
        <v>876</v>
      </c>
      <c r="J207" t="s">
        <v>49</v>
      </c>
      <c r="K207" t="s">
        <v>34</v>
      </c>
      <c r="N207" t="s">
        <v>30</v>
      </c>
      <c r="O207" t="s">
        <v>36</v>
      </c>
      <c r="P207" t="s">
        <v>37</v>
      </c>
      <c r="Q207" t="s">
        <v>51</v>
      </c>
      <c r="R207" t="s">
        <v>27</v>
      </c>
      <c r="T207">
        <v>3</v>
      </c>
      <c r="U207">
        <v>0</v>
      </c>
      <c r="V207">
        <v>-16777216</v>
      </c>
      <c r="W207" t="s">
        <v>43</v>
      </c>
      <c r="X207" t="s">
        <v>43</v>
      </c>
    </row>
    <row r="208" spans="1:24" x14ac:dyDescent="0.25">
      <c r="A208" t="s">
        <v>52</v>
      </c>
      <c r="B208" t="s">
        <v>48</v>
      </c>
      <c r="C208" t="s">
        <v>48</v>
      </c>
      <c r="D208" t="s">
        <v>48</v>
      </c>
      <c r="E208" t="s">
        <v>50</v>
      </c>
      <c r="F208" t="s">
        <v>146</v>
      </c>
      <c r="G208" t="s">
        <v>284</v>
      </c>
      <c r="H208" t="s">
        <v>285</v>
      </c>
      <c r="I208" t="s">
        <v>286</v>
      </c>
      <c r="J208" t="s">
        <v>49</v>
      </c>
      <c r="K208" t="s">
        <v>34</v>
      </c>
      <c r="L208" t="s">
        <v>283</v>
      </c>
      <c r="N208" t="s">
        <v>30</v>
      </c>
      <c r="O208" t="s">
        <v>36</v>
      </c>
      <c r="P208" t="s">
        <v>37</v>
      </c>
      <c r="Q208" t="s">
        <v>51</v>
      </c>
      <c r="R208" t="s">
        <v>27</v>
      </c>
      <c r="T208">
        <v>3</v>
      </c>
      <c r="U208">
        <v>0</v>
      </c>
      <c r="V208">
        <v>-16777216</v>
      </c>
      <c r="W208" t="s">
        <v>43</v>
      </c>
      <c r="X208" t="s">
        <v>43</v>
      </c>
    </row>
    <row r="209" spans="1:24" x14ac:dyDescent="0.25">
      <c r="A209" t="s">
        <v>52</v>
      </c>
      <c r="B209" t="s">
        <v>1140</v>
      </c>
      <c r="C209" t="s">
        <v>48</v>
      </c>
      <c r="D209" t="s">
        <v>48</v>
      </c>
      <c r="E209" t="s">
        <v>50</v>
      </c>
      <c r="F209" t="s">
        <v>1136</v>
      </c>
      <c r="G209" t="s">
        <v>944</v>
      </c>
      <c r="H209" t="s">
        <v>285</v>
      </c>
      <c r="I209" t="s">
        <v>1135</v>
      </c>
      <c r="J209" t="s">
        <v>1141</v>
      </c>
      <c r="K209" t="s">
        <v>34</v>
      </c>
      <c r="L209" t="s">
        <v>1137</v>
      </c>
      <c r="N209" t="s">
        <v>30</v>
      </c>
      <c r="O209" t="s">
        <v>36</v>
      </c>
      <c r="P209" t="s">
        <v>37</v>
      </c>
      <c r="Q209" t="s">
        <v>51</v>
      </c>
      <c r="R209" t="s">
        <v>27</v>
      </c>
      <c r="T209">
        <v>3</v>
      </c>
      <c r="U209">
        <v>0</v>
      </c>
      <c r="V209">
        <v>-16777216</v>
      </c>
      <c r="W209" t="s">
        <v>43</v>
      </c>
      <c r="X209" t="s">
        <v>43</v>
      </c>
    </row>
    <row r="210" spans="1:24" x14ac:dyDescent="0.25">
      <c r="A210" t="s">
        <v>52</v>
      </c>
      <c r="B210" t="s">
        <v>1099</v>
      </c>
      <c r="C210" t="s">
        <v>48</v>
      </c>
      <c r="D210" t="s">
        <v>48</v>
      </c>
      <c r="E210" t="s">
        <v>50</v>
      </c>
      <c r="F210" t="s">
        <v>1089</v>
      </c>
      <c r="G210" t="s">
        <v>944</v>
      </c>
      <c r="H210" t="s">
        <v>285</v>
      </c>
      <c r="I210" t="s">
        <v>1088</v>
      </c>
      <c r="J210" t="s">
        <v>1100</v>
      </c>
      <c r="K210" t="s">
        <v>34</v>
      </c>
      <c r="L210" t="s">
        <v>1090</v>
      </c>
      <c r="N210" t="s">
        <v>30</v>
      </c>
      <c r="O210" t="s">
        <v>36</v>
      </c>
      <c r="P210" t="s">
        <v>37</v>
      </c>
      <c r="Q210" t="s">
        <v>51</v>
      </c>
      <c r="R210" t="s">
        <v>27</v>
      </c>
      <c r="T210">
        <v>3</v>
      </c>
      <c r="U210">
        <v>0</v>
      </c>
      <c r="V210">
        <v>-16777216</v>
      </c>
      <c r="W210" t="s">
        <v>43</v>
      </c>
      <c r="X210" t="s">
        <v>43</v>
      </c>
    </row>
    <row r="211" spans="1:24" x14ac:dyDescent="0.25">
      <c r="A211" t="s">
        <v>52</v>
      </c>
      <c r="B211" t="s">
        <v>1021</v>
      </c>
      <c r="C211" t="s">
        <v>48</v>
      </c>
      <c r="D211" t="s">
        <v>48</v>
      </c>
      <c r="E211" t="s">
        <v>50</v>
      </c>
      <c r="F211" t="s">
        <v>1003</v>
      </c>
      <c r="G211" t="s">
        <v>944</v>
      </c>
      <c r="H211" t="s">
        <v>285</v>
      </c>
      <c r="I211" t="s">
        <v>994</v>
      </c>
      <c r="J211" t="s">
        <v>1022</v>
      </c>
      <c r="K211" t="s">
        <v>34</v>
      </c>
      <c r="L211" t="s">
        <v>1004</v>
      </c>
      <c r="N211" t="s">
        <v>30</v>
      </c>
      <c r="O211" t="s">
        <v>36</v>
      </c>
      <c r="P211" t="s">
        <v>37</v>
      </c>
      <c r="Q211" t="s">
        <v>51</v>
      </c>
      <c r="R211" t="s">
        <v>27</v>
      </c>
      <c r="T211">
        <v>3</v>
      </c>
      <c r="U211">
        <v>0</v>
      </c>
      <c r="V211">
        <v>-16777216</v>
      </c>
      <c r="W211" t="s">
        <v>43</v>
      </c>
      <c r="X211" t="s">
        <v>43</v>
      </c>
    </row>
    <row r="212" spans="1:24" x14ac:dyDescent="0.25">
      <c r="A212" t="s">
        <v>52</v>
      </c>
      <c r="B212" t="s">
        <v>48</v>
      </c>
      <c r="C212" t="s">
        <v>48</v>
      </c>
      <c r="D212" t="s">
        <v>48</v>
      </c>
      <c r="E212" t="s">
        <v>50</v>
      </c>
      <c r="F212" t="s">
        <v>1147</v>
      </c>
      <c r="G212" t="s">
        <v>944</v>
      </c>
      <c r="H212" t="s">
        <v>285</v>
      </c>
      <c r="I212" t="s">
        <v>1146</v>
      </c>
      <c r="J212" t="s">
        <v>49</v>
      </c>
      <c r="K212" t="s">
        <v>34</v>
      </c>
      <c r="L212" t="s">
        <v>1148</v>
      </c>
      <c r="N212" t="s">
        <v>30</v>
      </c>
      <c r="O212" t="s">
        <v>36</v>
      </c>
      <c r="P212" t="s">
        <v>37</v>
      </c>
      <c r="Q212" t="s">
        <v>51</v>
      </c>
      <c r="R212" t="s">
        <v>27</v>
      </c>
      <c r="T212">
        <v>3</v>
      </c>
      <c r="U212">
        <v>0</v>
      </c>
      <c r="V212">
        <v>-16777216</v>
      </c>
      <c r="W212" t="s">
        <v>43</v>
      </c>
      <c r="X212" t="s">
        <v>43</v>
      </c>
    </row>
    <row r="213" spans="1:24" x14ac:dyDescent="0.25">
      <c r="A213" t="s">
        <v>52</v>
      </c>
      <c r="B213" t="s">
        <v>48</v>
      </c>
      <c r="C213" t="s">
        <v>48</v>
      </c>
      <c r="D213" t="s">
        <v>48</v>
      </c>
      <c r="E213" t="s">
        <v>50</v>
      </c>
      <c r="F213" t="s">
        <v>295</v>
      </c>
      <c r="G213" t="s">
        <v>244</v>
      </c>
      <c r="H213" t="s">
        <v>285</v>
      </c>
      <c r="I213" t="s">
        <v>297</v>
      </c>
      <c r="J213" t="s">
        <v>49</v>
      </c>
      <c r="K213" t="s">
        <v>34</v>
      </c>
      <c r="L213" t="s">
        <v>296</v>
      </c>
      <c r="N213" t="s">
        <v>30</v>
      </c>
      <c r="O213" t="s">
        <v>36</v>
      </c>
      <c r="P213" t="s">
        <v>37</v>
      </c>
      <c r="Q213" t="s">
        <v>51</v>
      </c>
      <c r="R213" t="s">
        <v>27</v>
      </c>
      <c r="T213">
        <v>3</v>
      </c>
      <c r="U213">
        <v>0</v>
      </c>
      <c r="V213">
        <v>-16777216</v>
      </c>
      <c r="W213" t="s">
        <v>43</v>
      </c>
      <c r="X213" t="s">
        <v>43</v>
      </c>
    </row>
    <row r="214" spans="1:24" x14ac:dyDescent="0.25">
      <c r="A214" t="s">
        <v>52</v>
      </c>
      <c r="B214" t="s">
        <v>821</v>
      </c>
      <c r="C214" t="s">
        <v>48</v>
      </c>
      <c r="D214" t="s">
        <v>48</v>
      </c>
      <c r="E214" t="s">
        <v>50</v>
      </c>
      <c r="F214" t="s">
        <v>780</v>
      </c>
      <c r="G214" t="s">
        <v>244</v>
      </c>
      <c r="H214" t="s">
        <v>285</v>
      </c>
      <c r="I214" t="s">
        <v>778</v>
      </c>
      <c r="J214" t="s">
        <v>822</v>
      </c>
      <c r="K214" t="s">
        <v>34</v>
      </c>
      <c r="L214" t="s">
        <v>781</v>
      </c>
      <c r="N214" t="s">
        <v>30</v>
      </c>
      <c r="O214" t="s">
        <v>779</v>
      </c>
      <c r="P214" t="s">
        <v>37</v>
      </c>
      <c r="Q214" t="s">
        <v>51</v>
      </c>
      <c r="R214" t="s">
        <v>27</v>
      </c>
      <c r="T214">
        <v>3</v>
      </c>
      <c r="U214">
        <v>0</v>
      </c>
      <c r="V214">
        <v>-16777216</v>
      </c>
      <c r="W214" t="s">
        <v>43</v>
      </c>
      <c r="X214" t="s">
        <v>43</v>
      </c>
    </row>
    <row r="215" spans="1:24" x14ac:dyDescent="0.25">
      <c r="A215" t="s">
        <v>52</v>
      </c>
      <c r="B215" t="s">
        <v>823</v>
      </c>
      <c r="C215" t="s">
        <v>48</v>
      </c>
      <c r="D215" t="s">
        <v>48</v>
      </c>
      <c r="E215" t="s">
        <v>50</v>
      </c>
      <c r="F215" t="s">
        <v>780</v>
      </c>
      <c r="G215" t="s">
        <v>244</v>
      </c>
      <c r="H215" t="s">
        <v>285</v>
      </c>
      <c r="I215" t="s">
        <v>778</v>
      </c>
      <c r="J215" t="s">
        <v>824</v>
      </c>
      <c r="K215" t="s">
        <v>34</v>
      </c>
      <c r="L215" t="s">
        <v>781</v>
      </c>
      <c r="N215" t="s">
        <v>30</v>
      </c>
      <c r="O215" t="s">
        <v>779</v>
      </c>
      <c r="P215" t="s">
        <v>37</v>
      </c>
      <c r="Q215" t="s">
        <v>51</v>
      </c>
      <c r="R215" t="s">
        <v>27</v>
      </c>
      <c r="T215">
        <v>3</v>
      </c>
      <c r="U215">
        <v>0</v>
      </c>
      <c r="V215">
        <v>-16777216</v>
      </c>
      <c r="W215" t="s">
        <v>43</v>
      </c>
      <c r="X215" t="s">
        <v>43</v>
      </c>
    </row>
    <row r="216" spans="1:24" x14ac:dyDescent="0.25">
      <c r="A216" t="s">
        <v>52</v>
      </c>
      <c r="B216" t="s">
        <v>833</v>
      </c>
      <c r="C216" t="s">
        <v>48</v>
      </c>
      <c r="D216" t="s">
        <v>48</v>
      </c>
      <c r="E216" t="s">
        <v>50</v>
      </c>
      <c r="F216" t="s">
        <v>780</v>
      </c>
      <c r="G216" t="s">
        <v>244</v>
      </c>
      <c r="H216" t="s">
        <v>285</v>
      </c>
      <c r="I216" t="s">
        <v>778</v>
      </c>
      <c r="K216" t="s">
        <v>34</v>
      </c>
      <c r="L216" t="s">
        <v>781</v>
      </c>
      <c r="N216" t="s">
        <v>30</v>
      </c>
      <c r="O216" t="s">
        <v>779</v>
      </c>
      <c r="P216" t="s">
        <v>37</v>
      </c>
      <c r="Q216" t="s">
        <v>51</v>
      </c>
      <c r="R216" t="s">
        <v>27</v>
      </c>
      <c r="T216">
        <v>3</v>
      </c>
      <c r="U216">
        <v>0</v>
      </c>
      <c r="V216">
        <v>-16777216</v>
      </c>
      <c r="W216" t="s">
        <v>43</v>
      </c>
      <c r="X216" t="s">
        <v>43</v>
      </c>
    </row>
    <row r="217" spans="1:24" x14ac:dyDescent="0.25">
      <c r="A217" t="s">
        <v>52</v>
      </c>
      <c r="B217" t="s">
        <v>48</v>
      </c>
      <c r="C217" t="s">
        <v>48</v>
      </c>
      <c r="D217" t="s">
        <v>48</v>
      </c>
      <c r="E217" t="s">
        <v>50</v>
      </c>
      <c r="F217" t="s">
        <v>1196</v>
      </c>
      <c r="G217" t="s">
        <v>1295</v>
      </c>
      <c r="H217" t="s">
        <v>285</v>
      </c>
      <c r="I217" t="s">
        <v>1296</v>
      </c>
      <c r="J217" t="s">
        <v>49</v>
      </c>
      <c r="K217" t="s">
        <v>34</v>
      </c>
      <c r="L217" t="s">
        <v>1297</v>
      </c>
      <c r="N217" t="s">
        <v>30</v>
      </c>
      <c r="O217" t="s">
        <v>36</v>
      </c>
      <c r="P217" t="s">
        <v>37</v>
      </c>
      <c r="Q217" t="s">
        <v>51</v>
      </c>
      <c r="R217" t="s">
        <v>27</v>
      </c>
      <c r="T217">
        <v>3</v>
      </c>
      <c r="U217">
        <v>0</v>
      </c>
      <c r="V217">
        <v>-16777216</v>
      </c>
      <c r="W217" t="s">
        <v>43</v>
      </c>
      <c r="X217" t="s">
        <v>43</v>
      </c>
    </row>
    <row r="218" spans="1:24" x14ac:dyDescent="0.25">
      <c r="A218" t="s">
        <v>52</v>
      </c>
      <c r="B218" t="s">
        <v>48</v>
      </c>
      <c r="C218" t="s">
        <v>48</v>
      </c>
      <c r="D218" t="s">
        <v>48</v>
      </c>
      <c r="E218" t="s">
        <v>50</v>
      </c>
      <c r="F218" t="s">
        <v>569</v>
      </c>
      <c r="G218" t="s">
        <v>1248</v>
      </c>
      <c r="H218" t="s">
        <v>285</v>
      </c>
      <c r="I218" t="s">
        <v>1249</v>
      </c>
      <c r="J218" t="s">
        <v>381</v>
      </c>
      <c r="K218" t="s">
        <v>34</v>
      </c>
      <c r="L218" t="s">
        <v>1256</v>
      </c>
      <c r="N218" t="s">
        <v>30</v>
      </c>
      <c r="O218" t="s">
        <v>36</v>
      </c>
      <c r="P218" t="s">
        <v>37</v>
      </c>
      <c r="Q218" t="s">
        <v>51</v>
      </c>
      <c r="R218" t="s">
        <v>27</v>
      </c>
      <c r="T218">
        <v>3</v>
      </c>
      <c r="U218">
        <v>0</v>
      </c>
      <c r="V218">
        <v>-16777216</v>
      </c>
      <c r="W218" t="s">
        <v>43</v>
      </c>
      <c r="X218" t="s">
        <v>43</v>
      </c>
    </row>
    <row r="219" spans="1:24" x14ac:dyDescent="0.25">
      <c r="A219" t="s">
        <v>52</v>
      </c>
      <c r="B219" t="s">
        <v>48</v>
      </c>
      <c r="C219" t="s">
        <v>48</v>
      </c>
      <c r="D219" t="s">
        <v>48</v>
      </c>
      <c r="E219" t="s">
        <v>50</v>
      </c>
      <c r="F219" t="s">
        <v>48</v>
      </c>
      <c r="G219" t="s">
        <v>32</v>
      </c>
      <c r="H219" t="s">
        <v>1451</v>
      </c>
      <c r="I219" t="s">
        <v>1483</v>
      </c>
      <c r="J219" t="s">
        <v>49</v>
      </c>
      <c r="K219" t="s">
        <v>34</v>
      </c>
      <c r="L219" t="s">
        <v>1485</v>
      </c>
      <c r="N219" t="s">
        <v>30</v>
      </c>
      <c r="O219" t="s">
        <v>36</v>
      </c>
      <c r="P219" t="s">
        <v>37</v>
      </c>
      <c r="Q219" t="s">
        <v>51</v>
      </c>
      <c r="R219" t="s">
        <v>27</v>
      </c>
      <c r="T219">
        <v>3</v>
      </c>
      <c r="U219">
        <v>0</v>
      </c>
      <c r="V219">
        <v>-16777216</v>
      </c>
      <c r="W219" t="s">
        <v>43</v>
      </c>
      <c r="X219" t="s">
        <v>43</v>
      </c>
    </row>
    <row r="220" spans="1:24" x14ac:dyDescent="0.25">
      <c r="A220" t="s">
        <v>52</v>
      </c>
      <c r="B220" t="s">
        <v>1495</v>
      </c>
      <c r="C220" t="s">
        <v>48</v>
      </c>
      <c r="D220" t="s">
        <v>48</v>
      </c>
      <c r="E220" t="s">
        <v>50</v>
      </c>
      <c r="F220" t="s">
        <v>48</v>
      </c>
      <c r="G220" t="s">
        <v>32</v>
      </c>
      <c r="H220" t="s">
        <v>1451</v>
      </c>
      <c r="I220" t="s">
        <v>1492</v>
      </c>
      <c r="J220" t="s">
        <v>1496</v>
      </c>
      <c r="K220" t="s">
        <v>34</v>
      </c>
      <c r="L220" t="s">
        <v>1485</v>
      </c>
      <c r="N220" t="s">
        <v>30</v>
      </c>
      <c r="O220" t="s">
        <v>36</v>
      </c>
      <c r="P220" t="s">
        <v>37</v>
      </c>
      <c r="Q220" t="s">
        <v>51</v>
      </c>
      <c r="R220" t="s">
        <v>27</v>
      </c>
      <c r="T220">
        <v>3</v>
      </c>
      <c r="U220">
        <v>0</v>
      </c>
      <c r="V220">
        <v>-16777216</v>
      </c>
      <c r="W220" t="s">
        <v>43</v>
      </c>
      <c r="X220" t="s">
        <v>43</v>
      </c>
    </row>
    <row r="221" spans="1:24" x14ac:dyDescent="0.25">
      <c r="A221" t="s">
        <v>52</v>
      </c>
      <c r="B221" t="s">
        <v>48</v>
      </c>
      <c r="C221" t="s">
        <v>48</v>
      </c>
      <c r="D221" t="s">
        <v>48</v>
      </c>
      <c r="E221" t="s">
        <v>50</v>
      </c>
      <c r="F221" t="s">
        <v>505</v>
      </c>
      <c r="G221" t="s">
        <v>502</v>
      </c>
      <c r="H221" t="s">
        <v>442</v>
      </c>
      <c r="I221" t="s">
        <v>503</v>
      </c>
      <c r="J221" t="s">
        <v>48</v>
      </c>
      <c r="K221" t="s">
        <v>34</v>
      </c>
      <c r="M221" t="s">
        <v>501</v>
      </c>
      <c r="N221" t="s">
        <v>30</v>
      </c>
      <c r="O221" t="s">
        <v>444</v>
      </c>
      <c r="P221" t="s">
        <v>37</v>
      </c>
      <c r="Q221" t="s">
        <v>51</v>
      </c>
      <c r="R221" t="s">
        <v>27</v>
      </c>
      <c r="T221">
        <v>3</v>
      </c>
      <c r="U221">
        <v>0</v>
      </c>
      <c r="V221">
        <v>-16777216</v>
      </c>
      <c r="W221" t="s">
        <v>43</v>
      </c>
      <c r="X221" t="s">
        <v>43</v>
      </c>
    </row>
    <row r="222" spans="1:24" x14ac:dyDescent="0.25">
      <c r="A222" t="s">
        <v>52</v>
      </c>
      <c r="B222" t="s">
        <v>512</v>
      </c>
      <c r="C222" t="s">
        <v>48</v>
      </c>
      <c r="D222" t="s">
        <v>48</v>
      </c>
      <c r="E222" t="s">
        <v>50</v>
      </c>
      <c r="F222" t="s">
        <v>505</v>
      </c>
      <c r="G222" t="s">
        <v>502</v>
      </c>
      <c r="H222" t="s">
        <v>442</v>
      </c>
      <c r="I222" t="s">
        <v>503</v>
      </c>
      <c r="J222" t="s">
        <v>512</v>
      </c>
      <c r="K222" t="s">
        <v>34</v>
      </c>
      <c r="M222" t="s">
        <v>501</v>
      </c>
      <c r="N222" t="s">
        <v>30</v>
      </c>
      <c r="O222" t="s">
        <v>444</v>
      </c>
      <c r="P222" t="s">
        <v>37</v>
      </c>
      <c r="Q222" t="s">
        <v>51</v>
      </c>
      <c r="R222" t="s">
        <v>27</v>
      </c>
      <c r="T222">
        <v>3</v>
      </c>
      <c r="U222">
        <v>0</v>
      </c>
      <c r="V222">
        <v>-16777216</v>
      </c>
      <c r="W222" t="s">
        <v>43</v>
      </c>
      <c r="X222" t="s">
        <v>43</v>
      </c>
    </row>
    <row r="223" spans="1:24" x14ac:dyDescent="0.25">
      <c r="A223" t="s">
        <v>52</v>
      </c>
      <c r="B223" t="s">
        <v>542</v>
      </c>
      <c r="C223" t="s">
        <v>48</v>
      </c>
      <c r="D223" t="s">
        <v>48</v>
      </c>
      <c r="E223" t="s">
        <v>50</v>
      </c>
      <c r="F223" t="s">
        <v>537</v>
      </c>
      <c r="G223" t="s">
        <v>533</v>
      </c>
      <c r="H223" t="s">
        <v>442</v>
      </c>
      <c r="I223" t="s">
        <v>534</v>
      </c>
      <c r="J223" t="s">
        <v>543</v>
      </c>
      <c r="K223" t="s">
        <v>34</v>
      </c>
      <c r="N223" t="s">
        <v>30</v>
      </c>
      <c r="O223" t="s">
        <v>444</v>
      </c>
      <c r="P223" t="s">
        <v>37</v>
      </c>
      <c r="Q223" t="s">
        <v>51</v>
      </c>
      <c r="R223" t="s">
        <v>27</v>
      </c>
      <c r="T223">
        <v>3</v>
      </c>
      <c r="U223">
        <v>0</v>
      </c>
      <c r="V223">
        <v>-16777216</v>
      </c>
      <c r="W223" t="s">
        <v>43</v>
      </c>
      <c r="X223" t="s">
        <v>43</v>
      </c>
    </row>
    <row r="224" spans="1:24" x14ac:dyDescent="0.25">
      <c r="A224" t="s">
        <v>52</v>
      </c>
      <c r="B224" t="s">
        <v>459</v>
      </c>
      <c r="C224" t="s">
        <v>48</v>
      </c>
      <c r="D224" t="s">
        <v>48</v>
      </c>
      <c r="E224" t="s">
        <v>50</v>
      </c>
      <c r="F224" t="s">
        <v>446</v>
      </c>
      <c r="G224" t="s">
        <v>441</v>
      </c>
      <c r="H224" t="s">
        <v>442</v>
      </c>
      <c r="I224" t="s">
        <v>443</v>
      </c>
      <c r="J224" t="s">
        <v>459</v>
      </c>
      <c r="K224" t="s">
        <v>34</v>
      </c>
      <c r="L224" t="s">
        <v>447</v>
      </c>
      <c r="M224" t="s">
        <v>440</v>
      </c>
      <c r="N224" t="s">
        <v>30</v>
      </c>
      <c r="O224" t="s">
        <v>444</v>
      </c>
      <c r="P224" t="s">
        <v>37</v>
      </c>
      <c r="Q224" t="s">
        <v>51</v>
      </c>
      <c r="R224" t="s">
        <v>27</v>
      </c>
      <c r="T224">
        <v>3</v>
      </c>
      <c r="U224">
        <v>0</v>
      </c>
      <c r="V224">
        <v>-16777216</v>
      </c>
      <c r="W224" t="s">
        <v>43</v>
      </c>
      <c r="X224" t="s">
        <v>43</v>
      </c>
    </row>
    <row r="225" spans="1:24" x14ac:dyDescent="0.25">
      <c r="A225" t="s">
        <v>52</v>
      </c>
      <c r="B225" t="s">
        <v>48</v>
      </c>
      <c r="C225" t="s">
        <v>48</v>
      </c>
      <c r="D225" t="s">
        <v>48</v>
      </c>
      <c r="E225" t="s">
        <v>50</v>
      </c>
      <c r="F225" t="s">
        <v>716</v>
      </c>
      <c r="G225" t="s">
        <v>441</v>
      </c>
      <c r="H225" t="s">
        <v>442</v>
      </c>
      <c r="I225" t="s">
        <v>715</v>
      </c>
      <c r="J225" t="s">
        <v>49</v>
      </c>
      <c r="K225" t="s">
        <v>34</v>
      </c>
      <c r="L225" t="s">
        <v>717</v>
      </c>
      <c r="N225" t="s">
        <v>30</v>
      </c>
      <c r="O225" t="s">
        <v>444</v>
      </c>
      <c r="P225" t="s">
        <v>37</v>
      </c>
      <c r="Q225" t="s">
        <v>51</v>
      </c>
      <c r="R225" t="s">
        <v>27</v>
      </c>
      <c r="T225">
        <v>3</v>
      </c>
      <c r="U225">
        <v>0</v>
      </c>
      <c r="V225">
        <v>-16777216</v>
      </c>
      <c r="W225" t="s">
        <v>43</v>
      </c>
      <c r="X225" t="s">
        <v>43</v>
      </c>
    </row>
    <row r="226" spans="1:24" x14ac:dyDescent="0.25">
      <c r="A226" t="s">
        <v>52</v>
      </c>
      <c r="B226" t="s">
        <v>48</v>
      </c>
      <c r="C226" t="s">
        <v>48</v>
      </c>
      <c r="D226" t="s">
        <v>48</v>
      </c>
      <c r="E226" t="s">
        <v>50</v>
      </c>
      <c r="F226" t="s">
        <v>667</v>
      </c>
      <c r="G226" t="s">
        <v>664</v>
      </c>
      <c r="H226" t="s">
        <v>442</v>
      </c>
      <c r="I226" t="s">
        <v>665</v>
      </c>
      <c r="J226" t="s">
        <v>48</v>
      </c>
      <c r="K226" t="s">
        <v>34</v>
      </c>
      <c r="L226" t="s">
        <v>668</v>
      </c>
      <c r="N226" t="s">
        <v>30</v>
      </c>
      <c r="O226" t="s">
        <v>444</v>
      </c>
      <c r="P226" t="s">
        <v>37</v>
      </c>
      <c r="Q226" t="s">
        <v>51</v>
      </c>
      <c r="R226" t="s">
        <v>27</v>
      </c>
      <c r="T226">
        <v>3</v>
      </c>
      <c r="U226">
        <v>0</v>
      </c>
      <c r="V226">
        <v>-16777216</v>
      </c>
      <c r="W226" t="s">
        <v>43</v>
      </c>
      <c r="X226" t="s">
        <v>43</v>
      </c>
    </row>
    <row r="227" spans="1:24" x14ac:dyDescent="0.25">
      <c r="A227" t="s">
        <v>52</v>
      </c>
      <c r="B227" t="s">
        <v>669</v>
      </c>
      <c r="C227" t="s">
        <v>48</v>
      </c>
      <c r="D227" t="s">
        <v>48</v>
      </c>
      <c r="E227" t="s">
        <v>50</v>
      </c>
      <c r="F227" t="s">
        <v>667</v>
      </c>
      <c r="G227" t="s">
        <v>664</v>
      </c>
      <c r="H227" t="s">
        <v>442</v>
      </c>
      <c r="I227" t="s">
        <v>665</v>
      </c>
      <c r="J227" t="s">
        <v>669</v>
      </c>
      <c r="K227" t="s">
        <v>34</v>
      </c>
      <c r="L227" t="s">
        <v>668</v>
      </c>
      <c r="N227" t="s">
        <v>30</v>
      </c>
      <c r="O227" t="s">
        <v>444</v>
      </c>
      <c r="P227" t="s">
        <v>37</v>
      </c>
      <c r="Q227" t="s">
        <v>51</v>
      </c>
      <c r="R227" t="s">
        <v>27</v>
      </c>
      <c r="T227">
        <v>3</v>
      </c>
      <c r="U227">
        <v>0</v>
      </c>
      <c r="V227">
        <v>-16777216</v>
      </c>
      <c r="W227" t="s">
        <v>43</v>
      </c>
      <c r="X227" t="s">
        <v>43</v>
      </c>
    </row>
    <row r="228" spans="1:24" x14ac:dyDescent="0.25">
      <c r="A228" t="s">
        <v>52</v>
      </c>
      <c r="B228" t="s">
        <v>670</v>
      </c>
      <c r="C228" t="s">
        <v>48</v>
      </c>
      <c r="D228" t="s">
        <v>48</v>
      </c>
      <c r="E228" t="s">
        <v>50</v>
      </c>
      <c r="F228" t="s">
        <v>667</v>
      </c>
      <c r="G228" t="s">
        <v>664</v>
      </c>
      <c r="H228" t="s">
        <v>442</v>
      </c>
      <c r="I228" t="s">
        <v>665</v>
      </c>
      <c r="J228" t="s">
        <v>670</v>
      </c>
      <c r="K228" t="s">
        <v>34</v>
      </c>
      <c r="L228" t="s">
        <v>668</v>
      </c>
      <c r="N228" t="s">
        <v>30</v>
      </c>
      <c r="O228" t="s">
        <v>444</v>
      </c>
      <c r="P228" t="s">
        <v>37</v>
      </c>
      <c r="Q228" t="s">
        <v>51</v>
      </c>
      <c r="R228" t="s">
        <v>27</v>
      </c>
      <c r="T228">
        <v>3</v>
      </c>
      <c r="U228">
        <v>0</v>
      </c>
      <c r="V228">
        <v>-16777216</v>
      </c>
      <c r="W228" t="s">
        <v>43</v>
      </c>
      <c r="X228" t="s">
        <v>43</v>
      </c>
    </row>
    <row r="229" spans="1:24" x14ac:dyDescent="0.25">
      <c r="A229" t="s">
        <v>52</v>
      </c>
      <c r="B229" t="s">
        <v>671</v>
      </c>
      <c r="C229" t="s">
        <v>48</v>
      </c>
      <c r="D229" t="s">
        <v>48</v>
      </c>
      <c r="E229" t="s">
        <v>50</v>
      </c>
      <c r="F229" t="s">
        <v>667</v>
      </c>
      <c r="G229" t="s">
        <v>664</v>
      </c>
      <c r="H229" t="s">
        <v>442</v>
      </c>
      <c r="I229" t="s">
        <v>665</v>
      </c>
      <c r="J229" t="s">
        <v>671</v>
      </c>
      <c r="K229" t="s">
        <v>34</v>
      </c>
      <c r="L229" t="s">
        <v>668</v>
      </c>
      <c r="N229" t="s">
        <v>30</v>
      </c>
      <c r="O229" t="s">
        <v>444</v>
      </c>
      <c r="P229" t="s">
        <v>37</v>
      </c>
      <c r="Q229" t="s">
        <v>51</v>
      </c>
      <c r="R229" t="s">
        <v>27</v>
      </c>
      <c r="T229">
        <v>3</v>
      </c>
      <c r="U229">
        <v>0</v>
      </c>
      <c r="V229">
        <v>-16777216</v>
      </c>
      <c r="W229" t="s">
        <v>43</v>
      </c>
      <c r="X229" t="s">
        <v>43</v>
      </c>
    </row>
    <row r="230" spans="1:24" x14ac:dyDescent="0.25">
      <c r="A230" t="s">
        <v>591</v>
      </c>
      <c r="B230" t="s">
        <v>913</v>
      </c>
      <c r="C230" t="s">
        <v>48</v>
      </c>
      <c r="D230" t="s">
        <v>48</v>
      </c>
      <c r="E230" t="s">
        <v>386</v>
      </c>
      <c r="F230" t="s">
        <v>912</v>
      </c>
      <c r="G230" t="s">
        <v>32</v>
      </c>
      <c r="H230" t="s">
        <v>33</v>
      </c>
      <c r="I230" t="s">
        <v>908</v>
      </c>
      <c r="J230" t="s">
        <v>386</v>
      </c>
      <c r="K230" t="s">
        <v>34</v>
      </c>
      <c r="L230" t="s">
        <v>31</v>
      </c>
      <c r="N230" t="s">
        <v>30</v>
      </c>
      <c r="O230" t="s">
        <v>36</v>
      </c>
      <c r="P230" t="s">
        <v>37</v>
      </c>
      <c r="Q230" t="s">
        <v>387</v>
      </c>
      <c r="R230" t="s">
        <v>27</v>
      </c>
      <c r="T230">
        <v>3</v>
      </c>
      <c r="U230">
        <v>0</v>
      </c>
      <c r="V230">
        <v>-16777216</v>
      </c>
      <c r="W230" t="s">
        <v>43</v>
      </c>
      <c r="X230" t="s">
        <v>43</v>
      </c>
    </row>
    <row r="231" spans="1:24" x14ac:dyDescent="0.25">
      <c r="A231" t="s">
        <v>591</v>
      </c>
      <c r="B231" t="s">
        <v>737</v>
      </c>
      <c r="C231" t="s">
        <v>48</v>
      </c>
      <c r="D231" t="s">
        <v>48</v>
      </c>
      <c r="E231" t="s">
        <v>386</v>
      </c>
      <c r="F231" t="s">
        <v>867</v>
      </c>
      <c r="G231" t="s">
        <v>441</v>
      </c>
      <c r="H231" t="s">
        <v>33</v>
      </c>
      <c r="I231" t="s">
        <v>864</v>
      </c>
      <c r="J231" t="s">
        <v>738</v>
      </c>
      <c r="K231" t="s">
        <v>34</v>
      </c>
      <c r="L231" t="s">
        <v>867</v>
      </c>
      <c r="N231" t="s">
        <v>30</v>
      </c>
      <c r="O231" t="s">
        <v>36</v>
      </c>
      <c r="P231" t="s">
        <v>37</v>
      </c>
      <c r="Q231" t="s">
        <v>387</v>
      </c>
      <c r="R231" t="s">
        <v>27</v>
      </c>
      <c r="T231">
        <v>3</v>
      </c>
      <c r="U231">
        <v>0</v>
      </c>
      <c r="V231">
        <v>-16777216</v>
      </c>
      <c r="W231" t="s">
        <v>43</v>
      </c>
      <c r="X231" t="s">
        <v>43</v>
      </c>
    </row>
    <row r="232" spans="1:24" x14ac:dyDescent="0.25">
      <c r="A232" t="s">
        <v>591</v>
      </c>
      <c r="B232" t="s">
        <v>379</v>
      </c>
      <c r="C232" t="s">
        <v>48</v>
      </c>
      <c r="D232" t="s">
        <v>48</v>
      </c>
      <c r="E232" t="s">
        <v>386</v>
      </c>
      <c r="F232" t="s">
        <v>917</v>
      </c>
      <c r="G232" t="s">
        <v>375</v>
      </c>
      <c r="H232" t="s">
        <v>914</v>
      </c>
      <c r="I232" t="s">
        <v>915</v>
      </c>
      <c r="J232" t="s">
        <v>379</v>
      </c>
      <c r="K232" t="s">
        <v>34</v>
      </c>
      <c r="L232" t="s">
        <v>918</v>
      </c>
      <c r="N232" t="s">
        <v>30</v>
      </c>
      <c r="O232" t="s">
        <v>916</v>
      </c>
      <c r="P232" t="s">
        <v>37</v>
      </c>
      <c r="Q232" t="s">
        <v>387</v>
      </c>
      <c r="R232" t="s">
        <v>27</v>
      </c>
      <c r="T232">
        <v>3</v>
      </c>
      <c r="U232">
        <v>0</v>
      </c>
      <c r="V232">
        <v>-16777216</v>
      </c>
      <c r="W232" t="s">
        <v>43</v>
      </c>
      <c r="X232" t="s">
        <v>43</v>
      </c>
    </row>
    <row r="233" spans="1:24" x14ac:dyDescent="0.25">
      <c r="A233" t="s">
        <v>591</v>
      </c>
      <c r="B233" t="s">
        <v>933</v>
      </c>
      <c r="C233" t="s">
        <v>48</v>
      </c>
      <c r="D233" t="s">
        <v>48</v>
      </c>
      <c r="E233" t="s">
        <v>386</v>
      </c>
      <c r="F233" t="s">
        <v>930</v>
      </c>
      <c r="G233" t="s">
        <v>928</v>
      </c>
      <c r="H233" t="s">
        <v>914</v>
      </c>
      <c r="I233" t="s">
        <v>929</v>
      </c>
      <c r="J233" t="s">
        <v>933</v>
      </c>
      <c r="K233" t="s">
        <v>34</v>
      </c>
      <c r="N233" t="s">
        <v>30</v>
      </c>
      <c r="O233" t="s">
        <v>444</v>
      </c>
      <c r="P233" t="s">
        <v>37</v>
      </c>
      <c r="Q233" t="s">
        <v>387</v>
      </c>
      <c r="R233" t="s">
        <v>27</v>
      </c>
      <c r="T233">
        <v>3</v>
      </c>
      <c r="U233">
        <v>0</v>
      </c>
      <c r="V233">
        <v>-16777216</v>
      </c>
      <c r="W233" t="s">
        <v>43</v>
      </c>
      <c r="X233" t="s">
        <v>43</v>
      </c>
    </row>
    <row r="234" spans="1:24" x14ac:dyDescent="0.25">
      <c r="A234" t="s">
        <v>591</v>
      </c>
      <c r="B234" t="s">
        <v>933</v>
      </c>
      <c r="C234" t="s">
        <v>48</v>
      </c>
      <c r="D234" t="s">
        <v>48</v>
      </c>
      <c r="E234" t="s">
        <v>386</v>
      </c>
      <c r="F234" t="s">
        <v>1289</v>
      </c>
      <c r="G234" t="s">
        <v>928</v>
      </c>
      <c r="H234" t="s">
        <v>285</v>
      </c>
      <c r="I234" t="s">
        <v>1288</v>
      </c>
      <c r="J234" t="s">
        <v>1292</v>
      </c>
      <c r="K234" t="s">
        <v>34</v>
      </c>
      <c r="L234" t="s">
        <v>1290</v>
      </c>
      <c r="N234" t="s">
        <v>30</v>
      </c>
      <c r="O234" t="s">
        <v>36</v>
      </c>
      <c r="P234" t="s">
        <v>37</v>
      </c>
      <c r="Q234" t="s">
        <v>387</v>
      </c>
      <c r="R234" t="s">
        <v>27</v>
      </c>
      <c r="T234">
        <v>3</v>
      </c>
      <c r="U234">
        <v>0</v>
      </c>
      <c r="V234">
        <v>-16777216</v>
      </c>
      <c r="W234" t="s">
        <v>43</v>
      </c>
      <c r="X234" t="s">
        <v>43</v>
      </c>
    </row>
    <row r="235" spans="1:24" x14ac:dyDescent="0.25">
      <c r="A235" t="s">
        <v>591</v>
      </c>
      <c r="B235" t="s">
        <v>1353</v>
      </c>
      <c r="C235" t="s">
        <v>48</v>
      </c>
      <c r="D235" t="s">
        <v>48</v>
      </c>
      <c r="E235" t="s">
        <v>386</v>
      </c>
      <c r="F235" t="s">
        <v>1350</v>
      </c>
      <c r="G235" t="s">
        <v>928</v>
      </c>
      <c r="H235" t="s">
        <v>285</v>
      </c>
      <c r="I235" t="s">
        <v>1349</v>
      </c>
      <c r="J235" t="s">
        <v>1354</v>
      </c>
      <c r="K235" t="s">
        <v>34</v>
      </c>
      <c r="L235" t="s">
        <v>1350</v>
      </c>
      <c r="M235" t="s">
        <v>1348</v>
      </c>
      <c r="N235" t="s">
        <v>30</v>
      </c>
      <c r="O235" t="s">
        <v>36</v>
      </c>
      <c r="P235" t="s">
        <v>37</v>
      </c>
      <c r="Q235" t="s">
        <v>387</v>
      </c>
      <c r="R235" t="s">
        <v>27</v>
      </c>
      <c r="T235">
        <v>3</v>
      </c>
      <c r="U235">
        <v>0</v>
      </c>
      <c r="V235">
        <v>-16777216</v>
      </c>
      <c r="W235" t="s">
        <v>43</v>
      </c>
      <c r="X235" t="s">
        <v>43</v>
      </c>
    </row>
    <row r="236" spans="1:24" x14ac:dyDescent="0.25">
      <c r="A236" t="s">
        <v>591</v>
      </c>
      <c r="B236" t="s">
        <v>819</v>
      </c>
      <c r="C236" t="s">
        <v>48</v>
      </c>
      <c r="D236" t="s">
        <v>48</v>
      </c>
      <c r="E236" t="s">
        <v>386</v>
      </c>
      <c r="F236" t="s">
        <v>780</v>
      </c>
      <c r="G236" t="s">
        <v>244</v>
      </c>
      <c r="H236" t="s">
        <v>285</v>
      </c>
      <c r="I236" t="s">
        <v>778</v>
      </c>
      <c r="J236" t="s">
        <v>820</v>
      </c>
      <c r="K236" t="s">
        <v>34</v>
      </c>
      <c r="L236" t="s">
        <v>781</v>
      </c>
      <c r="N236" t="s">
        <v>30</v>
      </c>
      <c r="O236" t="s">
        <v>779</v>
      </c>
      <c r="P236" t="s">
        <v>37</v>
      </c>
      <c r="Q236" t="s">
        <v>387</v>
      </c>
      <c r="R236" t="s">
        <v>27</v>
      </c>
      <c r="T236">
        <v>3</v>
      </c>
      <c r="U236">
        <v>0</v>
      </c>
      <c r="V236">
        <v>-16777216</v>
      </c>
      <c r="W236" t="s">
        <v>43</v>
      </c>
      <c r="X236" t="s">
        <v>43</v>
      </c>
    </row>
    <row r="237" spans="1:24" x14ac:dyDescent="0.25">
      <c r="A237" t="s">
        <v>591</v>
      </c>
      <c r="B237" t="s">
        <v>825</v>
      </c>
      <c r="C237" t="s">
        <v>48</v>
      </c>
      <c r="D237" t="s">
        <v>48</v>
      </c>
      <c r="E237" t="s">
        <v>386</v>
      </c>
      <c r="F237" t="s">
        <v>780</v>
      </c>
      <c r="G237" t="s">
        <v>244</v>
      </c>
      <c r="H237" t="s">
        <v>285</v>
      </c>
      <c r="I237" t="s">
        <v>778</v>
      </c>
      <c r="J237" t="s">
        <v>826</v>
      </c>
      <c r="K237" t="s">
        <v>34</v>
      </c>
      <c r="L237" t="s">
        <v>781</v>
      </c>
      <c r="N237" t="s">
        <v>30</v>
      </c>
      <c r="O237" t="s">
        <v>779</v>
      </c>
      <c r="P237" t="s">
        <v>37</v>
      </c>
      <c r="Q237" t="s">
        <v>387</v>
      </c>
      <c r="R237" t="s">
        <v>27</v>
      </c>
      <c r="T237">
        <v>3</v>
      </c>
      <c r="U237">
        <v>0</v>
      </c>
      <c r="V237">
        <v>-16777216</v>
      </c>
      <c r="W237" t="s">
        <v>43</v>
      </c>
      <c r="X237" t="s">
        <v>43</v>
      </c>
    </row>
    <row r="238" spans="1:24" x14ac:dyDescent="0.25">
      <c r="A238" t="s">
        <v>591</v>
      </c>
      <c r="B238" t="s">
        <v>827</v>
      </c>
      <c r="C238" t="s">
        <v>48</v>
      </c>
      <c r="D238" t="s">
        <v>48</v>
      </c>
      <c r="E238" t="s">
        <v>386</v>
      </c>
      <c r="F238" t="s">
        <v>780</v>
      </c>
      <c r="G238" t="s">
        <v>244</v>
      </c>
      <c r="H238" t="s">
        <v>285</v>
      </c>
      <c r="I238" t="s">
        <v>778</v>
      </c>
      <c r="J238" t="s">
        <v>828</v>
      </c>
      <c r="K238" t="s">
        <v>34</v>
      </c>
      <c r="L238" t="s">
        <v>781</v>
      </c>
      <c r="N238" t="s">
        <v>30</v>
      </c>
      <c r="O238" t="s">
        <v>779</v>
      </c>
      <c r="P238" t="s">
        <v>37</v>
      </c>
      <c r="Q238" t="s">
        <v>387</v>
      </c>
      <c r="R238" t="s">
        <v>27</v>
      </c>
      <c r="T238">
        <v>3</v>
      </c>
      <c r="U238">
        <v>0</v>
      </c>
      <c r="V238">
        <v>-16777216</v>
      </c>
      <c r="W238" t="s">
        <v>43</v>
      </c>
      <c r="X238" t="s">
        <v>43</v>
      </c>
    </row>
    <row r="239" spans="1:24" x14ac:dyDescent="0.25">
      <c r="A239" t="s">
        <v>591</v>
      </c>
      <c r="B239" t="s">
        <v>831</v>
      </c>
      <c r="C239" t="s">
        <v>48</v>
      </c>
      <c r="D239" t="s">
        <v>48</v>
      </c>
      <c r="E239" t="s">
        <v>386</v>
      </c>
      <c r="F239" t="s">
        <v>780</v>
      </c>
      <c r="G239" t="s">
        <v>244</v>
      </c>
      <c r="H239" t="s">
        <v>285</v>
      </c>
      <c r="I239" t="s">
        <v>778</v>
      </c>
      <c r="J239" t="s">
        <v>832</v>
      </c>
      <c r="K239" t="s">
        <v>34</v>
      </c>
      <c r="L239" t="s">
        <v>781</v>
      </c>
      <c r="N239" t="s">
        <v>30</v>
      </c>
      <c r="O239" t="s">
        <v>779</v>
      </c>
      <c r="P239" t="s">
        <v>37</v>
      </c>
      <c r="Q239" t="s">
        <v>387</v>
      </c>
      <c r="R239" t="s">
        <v>27</v>
      </c>
      <c r="T239">
        <v>3</v>
      </c>
      <c r="U239">
        <v>0</v>
      </c>
      <c r="V239">
        <v>-16777216</v>
      </c>
      <c r="W239" t="s">
        <v>43</v>
      </c>
      <c r="X239" t="s">
        <v>43</v>
      </c>
    </row>
    <row r="240" spans="1:24" x14ac:dyDescent="0.25">
      <c r="A240" t="s">
        <v>591</v>
      </c>
      <c r="B240" t="s">
        <v>835</v>
      </c>
      <c r="C240" t="s">
        <v>48</v>
      </c>
      <c r="D240" t="s">
        <v>48</v>
      </c>
      <c r="E240" t="s">
        <v>386</v>
      </c>
      <c r="F240" t="s">
        <v>780</v>
      </c>
      <c r="G240" t="s">
        <v>244</v>
      </c>
      <c r="H240" t="s">
        <v>285</v>
      </c>
      <c r="I240" t="s">
        <v>778</v>
      </c>
      <c r="J240" t="s">
        <v>836</v>
      </c>
      <c r="K240" t="s">
        <v>34</v>
      </c>
      <c r="L240" t="s">
        <v>781</v>
      </c>
      <c r="N240" t="s">
        <v>30</v>
      </c>
      <c r="O240" t="s">
        <v>779</v>
      </c>
      <c r="P240" t="s">
        <v>37</v>
      </c>
      <c r="Q240" t="s">
        <v>387</v>
      </c>
      <c r="R240" t="s">
        <v>27</v>
      </c>
      <c r="T240">
        <v>3</v>
      </c>
      <c r="U240">
        <v>0</v>
      </c>
      <c r="V240">
        <v>-16777216</v>
      </c>
      <c r="W240" t="s">
        <v>43</v>
      </c>
      <c r="X240" t="s">
        <v>43</v>
      </c>
    </row>
    <row r="241" spans="1:24" x14ac:dyDescent="0.25">
      <c r="A241" t="s">
        <v>591</v>
      </c>
      <c r="B241" t="s">
        <v>1314</v>
      </c>
      <c r="C241" t="s">
        <v>48</v>
      </c>
      <c r="D241" t="s">
        <v>48</v>
      </c>
      <c r="E241" t="s">
        <v>386</v>
      </c>
      <c r="F241" t="s">
        <v>1311</v>
      </c>
      <c r="G241" t="s">
        <v>1295</v>
      </c>
      <c r="H241" t="s">
        <v>285</v>
      </c>
      <c r="I241" t="s">
        <v>1310</v>
      </c>
      <c r="J241" t="s">
        <v>386</v>
      </c>
      <c r="K241" t="s">
        <v>34</v>
      </c>
      <c r="L241" t="s">
        <v>1312</v>
      </c>
      <c r="N241" t="s">
        <v>30</v>
      </c>
      <c r="O241" t="s">
        <v>36</v>
      </c>
      <c r="P241" t="s">
        <v>37</v>
      </c>
      <c r="Q241" t="s">
        <v>387</v>
      </c>
      <c r="R241" t="s">
        <v>27</v>
      </c>
      <c r="T241">
        <v>3</v>
      </c>
      <c r="U241">
        <v>0</v>
      </c>
      <c r="V241">
        <v>-16777216</v>
      </c>
      <c r="W241" t="s">
        <v>43</v>
      </c>
      <c r="X241" t="s">
        <v>43</v>
      </c>
    </row>
    <row r="242" spans="1:24" x14ac:dyDescent="0.25">
      <c r="A242" t="s">
        <v>591</v>
      </c>
      <c r="B242" t="s">
        <v>737</v>
      </c>
      <c r="C242" t="s">
        <v>48</v>
      </c>
      <c r="D242" t="s">
        <v>48</v>
      </c>
      <c r="E242" t="s">
        <v>386</v>
      </c>
      <c r="F242" t="s">
        <v>716</v>
      </c>
      <c r="G242" t="s">
        <v>441</v>
      </c>
      <c r="H242" t="s">
        <v>442</v>
      </c>
      <c r="I242" t="s">
        <v>715</v>
      </c>
      <c r="J242" t="s">
        <v>738</v>
      </c>
      <c r="K242" t="s">
        <v>34</v>
      </c>
      <c r="L242" t="s">
        <v>717</v>
      </c>
      <c r="N242" t="s">
        <v>30</v>
      </c>
      <c r="O242" t="s">
        <v>444</v>
      </c>
      <c r="P242" t="s">
        <v>37</v>
      </c>
      <c r="Q242" t="s">
        <v>387</v>
      </c>
      <c r="R242" t="s">
        <v>27</v>
      </c>
      <c r="T242">
        <v>3</v>
      </c>
      <c r="U242">
        <v>0</v>
      </c>
      <c r="V242">
        <v>-16777216</v>
      </c>
      <c r="W242" t="s">
        <v>43</v>
      </c>
      <c r="X242" t="s">
        <v>43</v>
      </c>
    </row>
    <row r="243" spans="1:24" x14ac:dyDescent="0.25">
      <c r="A243" t="s">
        <v>591</v>
      </c>
      <c r="B243" t="s">
        <v>590</v>
      </c>
      <c r="C243" t="s">
        <v>48</v>
      </c>
      <c r="D243" t="s">
        <v>48</v>
      </c>
      <c r="E243" t="s">
        <v>386</v>
      </c>
      <c r="F243" t="s">
        <v>581</v>
      </c>
      <c r="G243" t="s">
        <v>579</v>
      </c>
      <c r="H243" t="s">
        <v>442</v>
      </c>
      <c r="I243" t="s">
        <v>580</v>
      </c>
      <c r="K243" t="s">
        <v>34</v>
      </c>
      <c r="L243" t="s">
        <v>582</v>
      </c>
      <c r="N243" t="s">
        <v>30</v>
      </c>
      <c r="O243" t="s">
        <v>444</v>
      </c>
      <c r="P243" t="s">
        <v>37</v>
      </c>
      <c r="Q243" t="s">
        <v>387</v>
      </c>
      <c r="R243" t="s">
        <v>27</v>
      </c>
      <c r="T243">
        <v>3</v>
      </c>
      <c r="U243">
        <v>0</v>
      </c>
      <c r="V243">
        <v>-16777216</v>
      </c>
      <c r="W243" t="s">
        <v>43</v>
      </c>
      <c r="X243" t="s">
        <v>43</v>
      </c>
    </row>
    <row r="244" spans="1:24" x14ac:dyDescent="0.25">
      <c r="A244" t="s">
        <v>963</v>
      </c>
      <c r="B244" t="s">
        <v>1095</v>
      </c>
      <c r="C244" t="s">
        <v>48</v>
      </c>
      <c r="D244" t="s">
        <v>48</v>
      </c>
      <c r="E244" t="s">
        <v>386</v>
      </c>
      <c r="F244" t="s">
        <v>1089</v>
      </c>
      <c r="G244" t="s">
        <v>944</v>
      </c>
      <c r="H244" t="s">
        <v>285</v>
      </c>
      <c r="I244" t="s">
        <v>1088</v>
      </c>
      <c r="J244" t="s">
        <v>1096</v>
      </c>
      <c r="K244" t="s">
        <v>34</v>
      </c>
      <c r="L244" t="s">
        <v>1090</v>
      </c>
      <c r="N244" t="s">
        <v>30</v>
      </c>
      <c r="O244" t="s">
        <v>36</v>
      </c>
      <c r="P244" t="s">
        <v>37</v>
      </c>
      <c r="Q244" t="s">
        <v>387</v>
      </c>
      <c r="R244" t="s">
        <v>27</v>
      </c>
      <c r="T244">
        <v>3</v>
      </c>
      <c r="U244">
        <v>0</v>
      </c>
      <c r="V244">
        <v>-16777216</v>
      </c>
      <c r="W244" t="s">
        <v>43</v>
      </c>
      <c r="X244" t="s">
        <v>43</v>
      </c>
    </row>
    <row r="245" spans="1:24" x14ac:dyDescent="0.25">
      <c r="A245" t="s">
        <v>963</v>
      </c>
      <c r="B245" t="s">
        <v>1017</v>
      </c>
      <c r="C245" t="s">
        <v>48</v>
      </c>
      <c r="D245" t="s">
        <v>48</v>
      </c>
      <c r="E245" t="s">
        <v>386</v>
      </c>
      <c r="F245" t="s">
        <v>1003</v>
      </c>
      <c r="G245" t="s">
        <v>944</v>
      </c>
      <c r="H245" t="s">
        <v>285</v>
      </c>
      <c r="I245" t="s">
        <v>994</v>
      </c>
      <c r="J245" t="s">
        <v>1018</v>
      </c>
      <c r="K245" t="s">
        <v>34</v>
      </c>
      <c r="L245" t="s">
        <v>1004</v>
      </c>
      <c r="N245" t="s">
        <v>30</v>
      </c>
      <c r="O245" t="s">
        <v>36</v>
      </c>
      <c r="P245" t="s">
        <v>37</v>
      </c>
      <c r="Q245" t="s">
        <v>387</v>
      </c>
      <c r="R245" t="s">
        <v>27</v>
      </c>
      <c r="T245">
        <v>3</v>
      </c>
      <c r="U245">
        <v>0</v>
      </c>
      <c r="V245">
        <v>-16777216</v>
      </c>
      <c r="W245" t="s">
        <v>43</v>
      </c>
      <c r="X245" t="s">
        <v>43</v>
      </c>
    </row>
    <row r="246" spans="1:24" x14ac:dyDescent="0.25">
      <c r="A246" t="s">
        <v>963</v>
      </c>
      <c r="B246" t="s">
        <v>1486</v>
      </c>
      <c r="C246" t="s">
        <v>48</v>
      </c>
      <c r="D246" t="s">
        <v>48</v>
      </c>
      <c r="E246" t="s">
        <v>386</v>
      </c>
      <c r="F246" t="s">
        <v>48</v>
      </c>
      <c r="G246" t="s">
        <v>32</v>
      </c>
      <c r="H246" t="s">
        <v>1451</v>
      </c>
      <c r="I246" t="s">
        <v>1483</v>
      </c>
      <c r="J246" t="s">
        <v>1487</v>
      </c>
      <c r="K246" t="s">
        <v>34</v>
      </c>
      <c r="L246" t="s">
        <v>1485</v>
      </c>
      <c r="N246" t="s">
        <v>30</v>
      </c>
      <c r="O246" t="s">
        <v>36</v>
      </c>
      <c r="P246" t="s">
        <v>37</v>
      </c>
      <c r="Q246" t="s">
        <v>387</v>
      </c>
      <c r="R246" t="s">
        <v>27</v>
      </c>
      <c r="T246">
        <v>3</v>
      </c>
      <c r="U246">
        <v>0</v>
      </c>
      <c r="V246">
        <v>-16777216</v>
      </c>
      <c r="W246" t="s">
        <v>43</v>
      </c>
      <c r="X246" t="s">
        <v>43</v>
      </c>
    </row>
    <row r="247" spans="1:24" x14ac:dyDescent="0.25">
      <c r="A247" t="s">
        <v>963</v>
      </c>
      <c r="B247" t="s">
        <v>982</v>
      </c>
      <c r="C247" t="s">
        <v>48</v>
      </c>
      <c r="D247" t="s">
        <v>195</v>
      </c>
      <c r="E247" t="s">
        <v>984</v>
      </c>
      <c r="F247" t="s">
        <v>964</v>
      </c>
      <c r="G247" t="s">
        <v>944</v>
      </c>
      <c r="H247" t="s">
        <v>199</v>
      </c>
      <c r="I247" t="s">
        <v>957</v>
      </c>
      <c r="J247" t="s">
        <v>983</v>
      </c>
      <c r="K247" t="s">
        <v>34</v>
      </c>
      <c r="L247" t="s">
        <v>965</v>
      </c>
      <c r="N247" t="s">
        <v>30</v>
      </c>
      <c r="O247" t="s">
        <v>36</v>
      </c>
      <c r="P247" t="s">
        <v>37</v>
      </c>
      <c r="Q247">
        <v>241959</v>
      </c>
      <c r="R247" t="s">
        <v>79</v>
      </c>
      <c r="T247">
        <v>3</v>
      </c>
      <c r="U247">
        <v>0</v>
      </c>
      <c r="V247">
        <v>-16777216</v>
      </c>
      <c r="W247" t="s">
        <v>43</v>
      </c>
      <c r="X247" t="s">
        <v>43</v>
      </c>
    </row>
    <row r="248" spans="1:24" x14ac:dyDescent="0.25">
      <c r="A248" t="s">
        <v>963</v>
      </c>
      <c r="B248" t="s">
        <v>970</v>
      </c>
      <c r="C248" t="s">
        <v>48</v>
      </c>
      <c r="D248" t="s">
        <v>195</v>
      </c>
      <c r="E248" t="s">
        <v>972</v>
      </c>
      <c r="F248" t="s">
        <v>964</v>
      </c>
      <c r="G248" t="s">
        <v>944</v>
      </c>
      <c r="H248" t="s">
        <v>199</v>
      </c>
      <c r="I248" t="s">
        <v>957</v>
      </c>
      <c r="J248" t="s">
        <v>971</v>
      </c>
      <c r="K248" t="s">
        <v>34</v>
      </c>
      <c r="L248" t="s">
        <v>965</v>
      </c>
      <c r="N248" t="s">
        <v>30</v>
      </c>
      <c r="O248" t="s">
        <v>36</v>
      </c>
      <c r="P248" t="s">
        <v>37</v>
      </c>
      <c r="Q248">
        <v>265660</v>
      </c>
      <c r="R248" t="s">
        <v>79</v>
      </c>
      <c r="T248">
        <v>3</v>
      </c>
      <c r="U248">
        <v>0</v>
      </c>
      <c r="V248">
        <v>-16777216</v>
      </c>
      <c r="W248" t="s">
        <v>43</v>
      </c>
      <c r="X248" t="s">
        <v>43</v>
      </c>
    </row>
    <row r="249" spans="1:24" x14ac:dyDescent="0.25">
      <c r="A249" t="s">
        <v>963</v>
      </c>
      <c r="B249" t="s">
        <v>976</v>
      </c>
      <c r="C249" t="s">
        <v>48</v>
      </c>
      <c r="D249" t="s">
        <v>195</v>
      </c>
      <c r="E249" t="s">
        <v>978</v>
      </c>
      <c r="F249" t="s">
        <v>964</v>
      </c>
      <c r="G249" t="s">
        <v>944</v>
      </c>
      <c r="H249" t="s">
        <v>199</v>
      </c>
      <c r="I249" t="s">
        <v>957</v>
      </c>
      <c r="J249" t="s">
        <v>977</v>
      </c>
      <c r="K249" t="s">
        <v>34</v>
      </c>
      <c r="L249" t="s">
        <v>965</v>
      </c>
      <c r="N249" t="s">
        <v>30</v>
      </c>
      <c r="O249" t="s">
        <v>36</v>
      </c>
      <c r="P249" t="s">
        <v>37</v>
      </c>
      <c r="Q249">
        <v>241953</v>
      </c>
      <c r="R249" t="s">
        <v>79</v>
      </c>
      <c r="T249">
        <v>3</v>
      </c>
      <c r="U249">
        <v>0</v>
      </c>
      <c r="V249">
        <v>-16777216</v>
      </c>
      <c r="W249" t="s">
        <v>43</v>
      </c>
      <c r="X249" t="s">
        <v>43</v>
      </c>
    </row>
    <row r="250" spans="1:24" x14ac:dyDescent="0.25">
      <c r="A250" t="s">
        <v>963</v>
      </c>
      <c r="B250" t="s">
        <v>988</v>
      </c>
      <c r="C250" t="s">
        <v>48</v>
      </c>
      <c r="D250" t="s">
        <v>195</v>
      </c>
      <c r="E250" t="s">
        <v>990</v>
      </c>
      <c r="F250" t="s">
        <v>964</v>
      </c>
      <c r="G250" t="s">
        <v>944</v>
      </c>
      <c r="H250" t="s">
        <v>199</v>
      </c>
      <c r="I250" t="s">
        <v>957</v>
      </c>
      <c r="J250" t="s">
        <v>989</v>
      </c>
      <c r="K250" t="s">
        <v>34</v>
      </c>
      <c r="L250" t="s">
        <v>965</v>
      </c>
      <c r="N250" t="s">
        <v>30</v>
      </c>
      <c r="O250" t="s">
        <v>36</v>
      </c>
      <c r="P250" t="s">
        <v>37</v>
      </c>
      <c r="Q250">
        <v>241965</v>
      </c>
      <c r="R250" t="s">
        <v>79</v>
      </c>
      <c r="T250">
        <v>3</v>
      </c>
      <c r="U250">
        <v>0</v>
      </c>
      <c r="V250">
        <v>-16777216</v>
      </c>
      <c r="W250" t="s">
        <v>43</v>
      </c>
      <c r="X250" t="s">
        <v>43</v>
      </c>
    </row>
    <row r="251" spans="1:24" x14ac:dyDescent="0.25">
      <c r="A251" t="s">
        <v>963</v>
      </c>
      <c r="B251" t="s">
        <v>995</v>
      </c>
      <c r="C251" t="s">
        <v>48</v>
      </c>
      <c r="D251" t="s">
        <v>195</v>
      </c>
      <c r="E251" t="s">
        <v>997</v>
      </c>
      <c r="F251" t="s">
        <v>964</v>
      </c>
      <c r="G251" t="s">
        <v>944</v>
      </c>
      <c r="H251" t="s">
        <v>285</v>
      </c>
      <c r="I251" t="s">
        <v>994</v>
      </c>
      <c r="J251" t="s">
        <v>996</v>
      </c>
      <c r="K251" t="s">
        <v>34</v>
      </c>
      <c r="L251" t="s">
        <v>965</v>
      </c>
      <c r="N251" t="s">
        <v>30</v>
      </c>
      <c r="O251" t="s">
        <v>36</v>
      </c>
      <c r="P251" t="s">
        <v>37</v>
      </c>
      <c r="Q251">
        <v>241971</v>
      </c>
      <c r="R251" t="s">
        <v>79</v>
      </c>
      <c r="T251">
        <v>3</v>
      </c>
      <c r="U251">
        <v>0</v>
      </c>
      <c r="V251">
        <v>-16777216</v>
      </c>
      <c r="W251" t="s">
        <v>43</v>
      </c>
      <c r="X251" t="s">
        <v>43</v>
      </c>
    </row>
    <row r="252" spans="1:24" x14ac:dyDescent="0.25">
      <c r="A252" t="s">
        <v>963</v>
      </c>
      <c r="B252" t="s">
        <v>960</v>
      </c>
      <c r="C252" t="s">
        <v>48</v>
      </c>
      <c r="D252" t="s">
        <v>195</v>
      </c>
      <c r="E252" t="s">
        <v>962</v>
      </c>
      <c r="F252" t="s">
        <v>964</v>
      </c>
      <c r="G252" t="s">
        <v>944</v>
      </c>
      <c r="H252" t="s">
        <v>199</v>
      </c>
      <c r="I252" t="s">
        <v>957</v>
      </c>
      <c r="J252" t="s">
        <v>961</v>
      </c>
      <c r="K252" t="s">
        <v>34</v>
      </c>
      <c r="L252" t="s">
        <v>965</v>
      </c>
      <c r="N252" t="s">
        <v>30</v>
      </c>
      <c r="O252" t="s">
        <v>36</v>
      </c>
      <c r="P252" t="s">
        <v>37</v>
      </c>
      <c r="Q252">
        <v>223846</v>
      </c>
      <c r="R252" t="s">
        <v>79</v>
      </c>
      <c r="T252">
        <v>3</v>
      </c>
      <c r="U252">
        <v>0</v>
      </c>
      <c r="V252">
        <v>-16777216</v>
      </c>
      <c r="W252" t="s">
        <v>43</v>
      </c>
      <c r="X252" t="s">
        <v>43</v>
      </c>
    </row>
    <row r="253" spans="1:24" x14ac:dyDescent="0.25">
      <c r="A253" t="s">
        <v>969</v>
      </c>
      <c r="B253" t="s">
        <v>1097</v>
      </c>
      <c r="C253" t="s">
        <v>48</v>
      </c>
      <c r="D253" t="s">
        <v>48</v>
      </c>
      <c r="E253" t="s">
        <v>386</v>
      </c>
      <c r="F253" t="s">
        <v>1089</v>
      </c>
      <c r="G253" t="s">
        <v>944</v>
      </c>
      <c r="H253" t="s">
        <v>285</v>
      </c>
      <c r="I253" t="s">
        <v>1088</v>
      </c>
      <c r="J253" t="s">
        <v>1098</v>
      </c>
      <c r="K253" t="s">
        <v>34</v>
      </c>
      <c r="L253" t="s">
        <v>1090</v>
      </c>
      <c r="N253" t="s">
        <v>30</v>
      </c>
      <c r="O253" t="s">
        <v>36</v>
      </c>
      <c r="P253" t="s">
        <v>37</v>
      </c>
      <c r="Q253" t="s">
        <v>387</v>
      </c>
      <c r="R253" t="s">
        <v>27</v>
      </c>
      <c r="T253">
        <v>3</v>
      </c>
      <c r="U253">
        <v>0</v>
      </c>
      <c r="V253">
        <v>-16777216</v>
      </c>
      <c r="W253" t="s">
        <v>43</v>
      </c>
      <c r="X253" t="s">
        <v>43</v>
      </c>
    </row>
    <row r="254" spans="1:24" x14ac:dyDescent="0.25">
      <c r="A254" t="s">
        <v>969</v>
      </c>
      <c r="B254" t="s">
        <v>1019</v>
      </c>
      <c r="C254" t="s">
        <v>48</v>
      </c>
      <c r="D254" t="s">
        <v>48</v>
      </c>
      <c r="E254" t="s">
        <v>386</v>
      </c>
      <c r="F254" t="s">
        <v>1003</v>
      </c>
      <c r="G254" t="s">
        <v>944</v>
      </c>
      <c r="H254" t="s">
        <v>285</v>
      </c>
      <c r="I254" t="s">
        <v>994</v>
      </c>
      <c r="J254" t="s">
        <v>1020</v>
      </c>
      <c r="K254" t="s">
        <v>34</v>
      </c>
      <c r="L254" t="s">
        <v>1004</v>
      </c>
      <c r="N254" t="s">
        <v>30</v>
      </c>
      <c r="O254" t="s">
        <v>36</v>
      </c>
      <c r="P254" t="s">
        <v>37</v>
      </c>
      <c r="Q254" t="s">
        <v>387</v>
      </c>
      <c r="R254" t="s">
        <v>27</v>
      </c>
      <c r="T254">
        <v>3</v>
      </c>
      <c r="U254">
        <v>0</v>
      </c>
      <c r="V254">
        <v>-16777216</v>
      </c>
      <c r="W254" t="s">
        <v>43</v>
      </c>
      <c r="X254" t="s">
        <v>43</v>
      </c>
    </row>
    <row r="255" spans="1:24" x14ac:dyDescent="0.25">
      <c r="A255" t="s">
        <v>969</v>
      </c>
      <c r="B255" t="s">
        <v>1488</v>
      </c>
      <c r="C255" t="s">
        <v>48</v>
      </c>
      <c r="D255" t="s">
        <v>48</v>
      </c>
      <c r="E255" t="s">
        <v>386</v>
      </c>
      <c r="F255" t="s">
        <v>48</v>
      </c>
      <c r="G255" t="s">
        <v>32</v>
      </c>
      <c r="H255" t="s">
        <v>1451</v>
      </c>
      <c r="I255" t="s">
        <v>1483</v>
      </c>
      <c r="J255" t="s">
        <v>1489</v>
      </c>
      <c r="K255" t="s">
        <v>34</v>
      </c>
      <c r="L255" t="s">
        <v>1485</v>
      </c>
      <c r="N255" t="s">
        <v>30</v>
      </c>
      <c r="O255" t="s">
        <v>36</v>
      </c>
      <c r="P255" t="s">
        <v>37</v>
      </c>
      <c r="Q255" t="s">
        <v>387</v>
      </c>
      <c r="R255" t="s">
        <v>27</v>
      </c>
      <c r="T255">
        <v>3</v>
      </c>
      <c r="U255">
        <v>0</v>
      </c>
      <c r="V255">
        <v>-16777216</v>
      </c>
      <c r="W255" t="s">
        <v>43</v>
      </c>
      <c r="X255" t="s">
        <v>43</v>
      </c>
    </row>
    <row r="256" spans="1:24" x14ac:dyDescent="0.25">
      <c r="A256" t="s">
        <v>969</v>
      </c>
      <c r="B256" t="s">
        <v>966</v>
      </c>
      <c r="C256" t="s">
        <v>48</v>
      </c>
      <c r="D256" t="s">
        <v>195</v>
      </c>
      <c r="E256" t="s">
        <v>968</v>
      </c>
      <c r="F256" t="s">
        <v>964</v>
      </c>
      <c r="G256" t="s">
        <v>944</v>
      </c>
      <c r="H256" t="s">
        <v>199</v>
      </c>
      <c r="I256" t="s">
        <v>957</v>
      </c>
      <c r="J256" t="s">
        <v>967</v>
      </c>
      <c r="K256" t="s">
        <v>34</v>
      </c>
      <c r="L256" t="s">
        <v>965</v>
      </c>
      <c r="N256" t="s">
        <v>30</v>
      </c>
      <c r="O256" t="s">
        <v>36</v>
      </c>
      <c r="P256" t="s">
        <v>37</v>
      </c>
      <c r="Q256">
        <v>224001</v>
      </c>
      <c r="R256" t="s">
        <v>79</v>
      </c>
      <c r="T256">
        <v>3</v>
      </c>
      <c r="U256">
        <v>0</v>
      </c>
      <c r="V256">
        <v>-16777216</v>
      </c>
      <c r="W256" t="s">
        <v>43</v>
      </c>
      <c r="X256" t="s">
        <v>43</v>
      </c>
    </row>
    <row r="257" spans="1:24" x14ac:dyDescent="0.25">
      <c r="A257" t="s">
        <v>969</v>
      </c>
      <c r="B257" t="s">
        <v>985</v>
      </c>
      <c r="C257" t="s">
        <v>48</v>
      </c>
      <c r="D257" t="s">
        <v>195</v>
      </c>
      <c r="E257" t="s">
        <v>987</v>
      </c>
      <c r="F257" t="s">
        <v>964</v>
      </c>
      <c r="G257" t="s">
        <v>944</v>
      </c>
      <c r="H257" t="s">
        <v>199</v>
      </c>
      <c r="I257" t="s">
        <v>957</v>
      </c>
      <c r="J257" t="s">
        <v>986</v>
      </c>
      <c r="K257" t="s">
        <v>34</v>
      </c>
      <c r="L257" t="s">
        <v>965</v>
      </c>
      <c r="N257" t="s">
        <v>30</v>
      </c>
      <c r="O257" t="s">
        <v>36</v>
      </c>
      <c r="P257" t="s">
        <v>37</v>
      </c>
      <c r="Q257">
        <v>241957</v>
      </c>
      <c r="R257" t="s">
        <v>79</v>
      </c>
      <c r="T257">
        <v>3</v>
      </c>
      <c r="U257">
        <v>0</v>
      </c>
      <c r="V257">
        <v>-16777216</v>
      </c>
      <c r="W257" t="s">
        <v>43</v>
      </c>
      <c r="X257" t="s">
        <v>43</v>
      </c>
    </row>
    <row r="258" spans="1:24" x14ac:dyDescent="0.25">
      <c r="A258" t="s">
        <v>969</v>
      </c>
      <c r="B258" t="s">
        <v>973</v>
      </c>
      <c r="C258" t="s">
        <v>48</v>
      </c>
      <c r="D258" t="s">
        <v>195</v>
      </c>
      <c r="E258" t="s">
        <v>975</v>
      </c>
      <c r="F258" t="s">
        <v>964</v>
      </c>
      <c r="G258" t="s">
        <v>944</v>
      </c>
      <c r="H258" t="s">
        <v>199</v>
      </c>
      <c r="I258" t="s">
        <v>957</v>
      </c>
      <c r="J258" t="s">
        <v>974</v>
      </c>
      <c r="K258" t="s">
        <v>34</v>
      </c>
      <c r="L258" t="s">
        <v>965</v>
      </c>
      <c r="N258" t="s">
        <v>30</v>
      </c>
      <c r="O258" t="s">
        <v>36</v>
      </c>
      <c r="P258" t="s">
        <v>37</v>
      </c>
      <c r="Q258">
        <v>265658</v>
      </c>
      <c r="R258" t="s">
        <v>79</v>
      </c>
      <c r="T258">
        <v>3</v>
      </c>
      <c r="U258">
        <v>0</v>
      </c>
      <c r="V258">
        <v>-16777216</v>
      </c>
      <c r="W258" t="s">
        <v>43</v>
      </c>
      <c r="X258" t="s">
        <v>43</v>
      </c>
    </row>
    <row r="259" spans="1:24" x14ac:dyDescent="0.25">
      <c r="A259" t="s">
        <v>969</v>
      </c>
      <c r="B259" t="s">
        <v>979</v>
      </c>
      <c r="C259" t="s">
        <v>48</v>
      </c>
      <c r="D259" t="s">
        <v>195</v>
      </c>
      <c r="E259" t="s">
        <v>981</v>
      </c>
      <c r="F259" t="s">
        <v>964</v>
      </c>
      <c r="G259" t="s">
        <v>944</v>
      </c>
      <c r="H259" t="s">
        <v>199</v>
      </c>
      <c r="I259" t="s">
        <v>957</v>
      </c>
      <c r="J259" t="s">
        <v>980</v>
      </c>
      <c r="K259" t="s">
        <v>34</v>
      </c>
      <c r="L259" t="s">
        <v>965</v>
      </c>
      <c r="N259" t="s">
        <v>30</v>
      </c>
      <c r="O259" t="s">
        <v>36</v>
      </c>
      <c r="P259" t="s">
        <v>37</v>
      </c>
      <c r="Q259">
        <v>241951</v>
      </c>
      <c r="R259" t="s">
        <v>79</v>
      </c>
      <c r="T259">
        <v>3</v>
      </c>
      <c r="U259">
        <v>0</v>
      </c>
      <c r="V259">
        <v>-16777216</v>
      </c>
      <c r="W259" t="s">
        <v>43</v>
      </c>
      <c r="X259" t="s">
        <v>43</v>
      </c>
    </row>
    <row r="260" spans="1:24" x14ac:dyDescent="0.25">
      <c r="A260" t="s">
        <v>969</v>
      </c>
      <c r="B260" t="s">
        <v>991</v>
      </c>
      <c r="C260" t="s">
        <v>48</v>
      </c>
      <c r="D260" t="s">
        <v>195</v>
      </c>
      <c r="E260" t="s">
        <v>993</v>
      </c>
      <c r="F260" t="s">
        <v>964</v>
      </c>
      <c r="G260" t="s">
        <v>944</v>
      </c>
      <c r="H260" t="s">
        <v>285</v>
      </c>
      <c r="I260" t="s">
        <v>994</v>
      </c>
      <c r="J260" t="s">
        <v>992</v>
      </c>
      <c r="K260" t="s">
        <v>34</v>
      </c>
      <c r="L260" t="s">
        <v>965</v>
      </c>
      <c r="N260" t="s">
        <v>30</v>
      </c>
      <c r="O260" t="s">
        <v>36</v>
      </c>
      <c r="P260" t="s">
        <v>37</v>
      </c>
      <c r="Q260">
        <v>241963</v>
      </c>
      <c r="R260" t="s">
        <v>79</v>
      </c>
      <c r="T260">
        <v>3</v>
      </c>
      <c r="U260">
        <v>0</v>
      </c>
      <c r="V260">
        <v>-16777216</v>
      </c>
      <c r="W260" t="s">
        <v>43</v>
      </c>
      <c r="X260" t="s">
        <v>43</v>
      </c>
    </row>
    <row r="261" spans="1:24" x14ac:dyDescent="0.25">
      <c r="A261" t="s">
        <v>969</v>
      </c>
      <c r="B261" t="s">
        <v>998</v>
      </c>
      <c r="C261" t="s">
        <v>48</v>
      </c>
      <c r="D261" t="s">
        <v>195</v>
      </c>
      <c r="E261" t="s">
        <v>1000</v>
      </c>
      <c r="F261" t="s">
        <v>964</v>
      </c>
      <c r="G261" t="s">
        <v>944</v>
      </c>
      <c r="H261" t="s">
        <v>285</v>
      </c>
      <c r="I261" t="s">
        <v>994</v>
      </c>
      <c r="J261" t="s">
        <v>999</v>
      </c>
      <c r="K261" t="s">
        <v>34</v>
      </c>
      <c r="L261" t="s">
        <v>965</v>
      </c>
      <c r="N261" t="s">
        <v>30</v>
      </c>
      <c r="O261" t="s">
        <v>36</v>
      </c>
      <c r="P261" t="s">
        <v>37</v>
      </c>
      <c r="Q261">
        <v>241969</v>
      </c>
      <c r="R261" t="s">
        <v>79</v>
      </c>
      <c r="T261">
        <v>3</v>
      </c>
      <c r="U261">
        <v>0</v>
      </c>
      <c r="V261">
        <v>-16777216</v>
      </c>
      <c r="W261" t="s">
        <v>43</v>
      </c>
      <c r="X261" t="s">
        <v>43</v>
      </c>
    </row>
    <row r="262" spans="1:24" x14ac:dyDescent="0.25">
      <c r="A262" t="s">
        <v>388</v>
      </c>
      <c r="B262" t="s">
        <v>1328</v>
      </c>
      <c r="C262" t="s">
        <v>48</v>
      </c>
      <c r="D262" t="s">
        <v>48</v>
      </c>
      <c r="E262" t="s">
        <v>593</v>
      </c>
      <c r="F262" t="s">
        <v>1325</v>
      </c>
      <c r="G262" t="s">
        <v>1323</v>
      </c>
      <c r="H262" t="s">
        <v>285</v>
      </c>
      <c r="I262" t="s">
        <v>1324</v>
      </c>
      <c r="J262" t="s">
        <v>385</v>
      </c>
      <c r="K262" t="s">
        <v>34</v>
      </c>
      <c r="L262" t="s">
        <v>1326</v>
      </c>
      <c r="N262" t="s">
        <v>30</v>
      </c>
      <c r="O262" t="s">
        <v>36</v>
      </c>
      <c r="P262" t="s">
        <v>37</v>
      </c>
      <c r="Q262" t="s">
        <v>594</v>
      </c>
      <c r="R262" t="s">
        <v>27</v>
      </c>
      <c r="T262">
        <v>3</v>
      </c>
      <c r="U262">
        <v>0</v>
      </c>
      <c r="V262">
        <v>-16777216</v>
      </c>
      <c r="W262" t="s">
        <v>43</v>
      </c>
      <c r="X262" t="s">
        <v>43</v>
      </c>
    </row>
    <row r="263" spans="1:24" x14ac:dyDescent="0.25">
      <c r="A263" t="s">
        <v>388</v>
      </c>
      <c r="B263" t="s">
        <v>1149</v>
      </c>
      <c r="C263" t="s">
        <v>48</v>
      </c>
      <c r="D263" t="s">
        <v>48</v>
      </c>
      <c r="E263" t="s">
        <v>593</v>
      </c>
      <c r="F263" t="s">
        <v>1311</v>
      </c>
      <c r="G263" t="s">
        <v>1295</v>
      </c>
      <c r="H263" t="s">
        <v>285</v>
      </c>
      <c r="I263" t="s">
        <v>1310</v>
      </c>
      <c r="J263" t="s">
        <v>385</v>
      </c>
      <c r="K263" t="s">
        <v>34</v>
      </c>
      <c r="L263" t="s">
        <v>1312</v>
      </c>
      <c r="N263" t="s">
        <v>30</v>
      </c>
      <c r="O263" t="s">
        <v>36</v>
      </c>
      <c r="P263" t="s">
        <v>37</v>
      </c>
      <c r="Q263" t="s">
        <v>594</v>
      </c>
      <c r="R263" t="s">
        <v>27</v>
      </c>
      <c r="T263">
        <v>3</v>
      </c>
      <c r="U263">
        <v>0</v>
      </c>
      <c r="V263">
        <v>-16777216</v>
      </c>
      <c r="W263" t="s">
        <v>43</v>
      </c>
      <c r="X263" t="s">
        <v>43</v>
      </c>
    </row>
    <row r="264" spans="1:24" x14ac:dyDescent="0.25">
      <c r="A264" t="s">
        <v>388</v>
      </c>
      <c r="B264" t="s">
        <v>592</v>
      </c>
      <c r="C264" t="s">
        <v>48</v>
      </c>
      <c r="D264" t="s">
        <v>48</v>
      </c>
      <c r="E264" t="s">
        <v>593</v>
      </c>
      <c r="F264" t="s">
        <v>581</v>
      </c>
      <c r="G264" t="s">
        <v>579</v>
      </c>
      <c r="H264" t="s">
        <v>442</v>
      </c>
      <c r="I264" t="s">
        <v>580</v>
      </c>
      <c r="K264" t="s">
        <v>34</v>
      </c>
      <c r="L264" t="s">
        <v>582</v>
      </c>
      <c r="N264" t="s">
        <v>30</v>
      </c>
      <c r="O264" t="s">
        <v>444</v>
      </c>
      <c r="P264" t="s">
        <v>37</v>
      </c>
      <c r="Q264" t="s">
        <v>594</v>
      </c>
      <c r="R264" t="s">
        <v>27</v>
      </c>
      <c r="T264">
        <v>3</v>
      </c>
      <c r="U264">
        <v>0</v>
      </c>
      <c r="V264">
        <v>-16777216</v>
      </c>
      <c r="W264" t="s">
        <v>43</v>
      </c>
      <c r="X264" t="s">
        <v>43</v>
      </c>
    </row>
    <row r="265" spans="1:24" x14ac:dyDescent="0.25">
      <c r="A265" t="s">
        <v>388</v>
      </c>
      <c r="B265" t="s">
        <v>385</v>
      </c>
      <c r="C265" t="s">
        <v>48</v>
      </c>
      <c r="D265" t="s">
        <v>195</v>
      </c>
      <c r="E265" t="s">
        <v>386</v>
      </c>
      <c r="F265" t="s">
        <v>374</v>
      </c>
      <c r="G265" t="s">
        <v>375</v>
      </c>
      <c r="H265" t="s">
        <v>285</v>
      </c>
      <c r="I265" t="s">
        <v>376</v>
      </c>
      <c r="J265" t="s">
        <v>385</v>
      </c>
      <c r="K265" t="s">
        <v>34</v>
      </c>
      <c r="L265" t="s">
        <v>374</v>
      </c>
      <c r="N265" t="s">
        <v>30</v>
      </c>
      <c r="O265" t="s">
        <v>36</v>
      </c>
      <c r="P265" t="s">
        <v>37</v>
      </c>
      <c r="Q265" t="s">
        <v>387</v>
      </c>
      <c r="R265" t="s">
        <v>27</v>
      </c>
      <c r="T265">
        <v>3</v>
      </c>
      <c r="U265">
        <v>0</v>
      </c>
      <c r="V265">
        <v>-16777216</v>
      </c>
      <c r="W265" t="s">
        <v>43</v>
      </c>
      <c r="X265" t="s">
        <v>43</v>
      </c>
    </row>
    <row r="266" spans="1:24" x14ac:dyDescent="0.25">
      <c r="A266" t="s">
        <v>388</v>
      </c>
      <c r="B266" t="s">
        <v>1149</v>
      </c>
      <c r="C266" t="s">
        <v>48</v>
      </c>
      <c r="D266" t="s">
        <v>195</v>
      </c>
      <c r="E266" t="s">
        <v>386</v>
      </c>
      <c r="F266" t="s">
        <v>1350</v>
      </c>
      <c r="G266" t="s">
        <v>928</v>
      </c>
      <c r="H266" t="s">
        <v>285</v>
      </c>
      <c r="I266" t="s">
        <v>1349</v>
      </c>
      <c r="J266" t="s">
        <v>1355</v>
      </c>
      <c r="K266" t="s">
        <v>34</v>
      </c>
      <c r="L266" t="s">
        <v>1350</v>
      </c>
      <c r="M266" t="s">
        <v>1348</v>
      </c>
      <c r="N266" t="s">
        <v>30</v>
      </c>
      <c r="O266" t="s">
        <v>36</v>
      </c>
      <c r="P266" t="s">
        <v>37</v>
      </c>
      <c r="Q266" t="s">
        <v>387</v>
      </c>
      <c r="R266" t="s">
        <v>27</v>
      </c>
      <c r="T266">
        <v>3</v>
      </c>
      <c r="U266">
        <v>0</v>
      </c>
      <c r="V266">
        <v>-16777216</v>
      </c>
      <c r="W266" t="s">
        <v>43</v>
      </c>
      <c r="X266" t="s">
        <v>43</v>
      </c>
    </row>
    <row r="267" spans="1:24" x14ac:dyDescent="0.25">
      <c r="A267" t="s">
        <v>388</v>
      </c>
      <c r="B267" t="s">
        <v>1149</v>
      </c>
      <c r="C267" t="s">
        <v>48</v>
      </c>
      <c r="D267" t="s">
        <v>195</v>
      </c>
      <c r="E267" t="s">
        <v>386</v>
      </c>
      <c r="F267" t="s">
        <v>1147</v>
      </c>
      <c r="G267" t="s">
        <v>944</v>
      </c>
      <c r="H267" t="s">
        <v>285</v>
      </c>
      <c r="I267" t="s">
        <v>1146</v>
      </c>
      <c r="J267" t="s">
        <v>385</v>
      </c>
      <c r="K267" t="s">
        <v>34</v>
      </c>
      <c r="L267" t="s">
        <v>1148</v>
      </c>
      <c r="N267" t="s">
        <v>30</v>
      </c>
      <c r="O267" t="s">
        <v>36</v>
      </c>
      <c r="P267" t="s">
        <v>37</v>
      </c>
      <c r="Q267" t="s">
        <v>387</v>
      </c>
      <c r="R267" t="s">
        <v>27</v>
      </c>
      <c r="T267">
        <v>3</v>
      </c>
      <c r="U267">
        <v>0</v>
      </c>
      <c r="V267">
        <v>-16777216</v>
      </c>
      <c r="W267" t="s">
        <v>43</v>
      </c>
      <c r="X267" t="s">
        <v>43</v>
      </c>
    </row>
    <row r="268" spans="1:24" x14ac:dyDescent="0.25">
      <c r="A268" t="s">
        <v>388</v>
      </c>
      <c r="B268" t="s">
        <v>1149</v>
      </c>
      <c r="C268" t="s">
        <v>48</v>
      </c>
      <c r="D268" t="s">
        <v>195</v>
      </c>
      <c r="E268" t="s">
        <v>386</v>
      </c>
      <c r="F268" t="s">
        <v>1196</v>
      </c>
      <c r="G268" t="s">
        <v>1295</v>
      </c>
      <c r="H268" t="s">
        <v>285</v>
      </c>
      <c r="I268" t="s">
        <v>1296</v>
      </c>
      <c r="J268" t="s">
        <v>385</v>
      </c>
      <c r="K268" t="s">
        <v>34</v>
      </c>
      <c r="L268" t="s">
        <v>1297</v>
      </c>
      <c r="N268" t="s">
        <v>30</v>
      </c>
      <c r="O268" t="s">
        <v>36</v>
      </c>
      <c r="P268" t="s">
        <v>37</v>
      </c>
      <c r="Q268" t="s">
        <v>387</v>
      </c>
      <c r="R268" t="s">
        <v>27</v>
      </c>
      <c r="T268">
        <v>3</v>
      </c>
      <c r="U268">
        <v>0</v>
      </c>
      <c r="V268">
        <v>-16777216</v>
      </c>
      <c r="W268" t="s">
        <v>43</v>
      </c>
      <c r="X268" t="s">
        <v>43</v>
      </c>
    </row>
    <row r="269" spans="1:24" x14ac:dyDescent="0.25">
      <c r="A269" t="s">
        <v>388</v>
      </c>
      <c r="B269" t="s">
        <v>1149</v>
      </c>
      <c r="C269" t="s">
        <v>48</v>
      </c>
      <c r="D269" t="s">
        <v>195</v>
      </c>
      <c r="E269" t="s">
        <v>386</v>
      </c>
      <c r="F269" t="s">
        <v>48</v>
      </c>
      <c r="G269" t="s">
        <v>32</v>
      </c>
      <c r="H269" t="s">
        <v>1451</v>
      </c>
      <c r="I269" t="s">
        <v>1483</v>
      </c>
      <c r="J269" t="s">
        <v>385</v>
      </c>
      <c r="K269" t="s">
        <v>34</v>
      </c>
      <c r="L269" t="s">
        <v>1485</v>
      </c>
      <c r="N269" t="s">
        <v>30</v>
      </c>
      <c r="O269" t="s">
        <v>36</v>
      </c>
      <c r="P269" t="s">
        <v>37</v>
      </c>
      <c r="Q269" t="s">
        <v>387</v>
      </c>
      <c r="R269" t="s">
        <v>27</v>
      </c>
      <c r="T269">
        <v>3</v>
      </c>
      <c r="U269">
        <v>0</v>
      </c>
      <c r="V269">
        <v>-16777216</v>
      </c>
      <c r="W269" t="s">
        <v>43</v>
      </c>
      <c r="X269" t="s">
        <v>43</v>
      </c>
    </row>
    <row r="270" spans="1:24" x14ac:dyDescent="0.25">
      <c r="A270" t="s">
        <v>388</v>
      </c>
      <c r="B270" t="s">
        <v>588</v>
      </c>
      <c r="C270" t="s">
        <v>48</v>
      </c>
      <c r="D270" t="s">
        <v>195</v>
      </c>
      <c r="E270" t="s">
        <v>386</v>
      </c>
      <c r="F270" t="s">
        <v>581</v>
      </c>
      <c r="G270" t="s">
        <v>579</v>
      </c>
      <c r="H270" t="s">
        <v>442</v>
      </c>
      <c r="I270" t="s">
        <v>580</v>
      </c>
      <c r="K270" t="s">
        <v>34</v>
      </c>
      <c r="L270" t="s">
        <v>582</v>
      </c>
      <c r="N270" t="s">
        <v>30</v>
      </c>
      <c r="O270" t="s">
        <v>444</v>
      </c>
      <c r="P270" t="s">
        <v>37</v>
      </c>
      <c r="Q270" t="s">
        <v>387</v>
      </c>
      <c r="R270" t="s">
        <v>27</v>
      </c>
      <c r="T270">
        <v>3</v>
      </c>
      <c r="U270">
        <v>0</v>
      </c>
      <c r="V270">
        <v>-16777216</v>
      </c>
      <c r="W270" t="s">
        <v>43</v>
      </c>
      <c r="X270" t="s">
        <v>43</v>
      </c>
    </row>
    <row r="271" spans="1:24" x14ac:dyDescent="0.25">
      <c r="A271" t="s">
        <v>1013</v>
      </c>
      <c r="B271" t="s">
        <v>1091</v>
      </c>
      <c r="C271" t="s">
        <v>48</v>
      </c>
      <c r="D271" t="s">
        <v>48</v>
      </c>
      <c r="E271" t="s">
        <v>593</v>
      </c>
      <c r="F271" t="s">
        <v>1136</v>
      </c>
      <c r="G271" t="s">
        <v>944</v>
      </c>
      <c r="H271" t="s">
        <v>285</v>
      </c>
      <c r="I271" t="s">
        <v>1135</v>
      </c>
      <c r="J271" t="s">
        <v>1092</v>
      </c>
      <c r="K271" t="s">
        <v>34</v>
      </c>
      <c r="L271" t="s">
        <v>1137</v>
      </c>
      <c r="N271" t="s">
        <v>30</v>
      </c>
      <c r="O271" t="s">
        <v>36</v>
      </c>
      <c r="P271" t="s">
        <v>37</v>
      </c>
      <c r="Q271" t="s">
        <v>594</v>
      </c>
      <c r="R271" t="s">
        <v>27</v>
      </c>
      <c r="T271">
        <v>3</v>
      </c>
      <c r="U271">
        <v>0</v>
      </c>
      <c r="V271">
        <v>-16777216</v>
      </c>
      <c r="W271" t="s">
        <v>43</v>
      </c>
      <c r="X271" t="s">
        <v>43</v>
      </c>
    </row>
    <row r="272" spans="1:24" x14ac:dyDescent="0.25">
      <c r="A272" t="s">
        <v>1013</v>
      </c>
      <c r="B272" t="s">
        <v>1091</v>
      </c>
      <c r="C272" t="s">
        <v>48</v>
      </c>
      <c r="D272" t="s">
        <v>48</v>
      </c>
      <c r="E272" t="s">
        <v>593</v>
      </c>
      <c r="F272" t="s">
        <v>1089</v>
      </c>
      <c r="G272" t="s">
        <v>944</v>
      </c>
      <c r="H272" t="s">
        <v>285</v>
      </c>
      <c r="I272" t="s">
        <v>1088</v>
      </c>
      <c r="J272" t="s">
        <v>1092</v>
      </c>
      <c r="K272" t="s">
        <v>34</v>
      </c>
      <c r="L272" t="s">
        <v>1090</v>
      </c>
      <c r="N272" t="s">
        <v>30</v>
      </c>
      <c r="O272" t="s">
        <v>36</v>
      </c>
      <c r="P272" t="s">
        <v>37</v>
      </c>
      <c r="Q272" t="s">
        <v>594</v>
      </c>
      <c r="R272" t="s">
        <v>27</v>
      </c>
      <c r="T272">
        <v>3</v>
      </c>
      <c r="U272">
        <v>0</v>
      </c>
      <c r="V272">
        <v>-16777216</v>
      </c>
      <c r="W272" t="s">
        <v>43</v>
      </c>
      <c r="X272" t="s">
        <v>43</v>
      </c>
    </row>
    <row r="273" spans="1:24" x14ac:dyDescent="0.25">
      <c r="A273" t="s">
        <v>1013</v>
      </c>
      <c r="B273" t="s">
        <v>1011</v>
      </c>
      <c r="C273" t="s">
        <v>48</v>
      </c>
      <c r="D273" t="s">
        <v>48</v>
      </c>
      <c r="E273" t="s">
        <v>593</v>
      </c>
      <c r="F273" t="s">
        <v>1003</v>
      </c>
      <c r="G273" t="s">
        <v>944</v>
      </c>
      <c r="H273" t="s">
        <v>285</v>
      </c>
      <c r="I273" t="s">
        <v>994</v>
      </c>
      <c r="J273" t="s">
        <v>1012</v>
      </c>
      <c r="K273" t="s">
        <v>34</v>
      </c>
      <c r="L273" t="s">
        <v>1004</v>
      </c>
      <c r="N273" t="s">
        <v>30</v>
      </c>
      <c r="O273" t="s">
        <v>36</v>
      </c>
      <c r="P273" t="s">
        <v>37</v>
      </c>
      <c r="Q273" t="s">
        <v>594</v>
      </c>
      <c r="R273" t="s">
        <v>27</v>
      </c>
      <c r="T273">
        <v>3</v>
      </c>
      <c r="U273">
        <v>0</v>
      </c>
      <c r="V273">
        <v>-16777216</v>
      </c>
      <c r="W273" t="s">
        <v>43</v>
      </c>
      <c r="X273" t="s">
        <v>43</v>
      </c>
    </row>
    <row r="274" spans="1:24" x14ac:dyDescent="0.25">
      <c r="A274" t="s">
        <v>1013</v>
      </c>
      <c r="B274" t="s">
        <v>1490</v>
      </c>
      <c r="C274" t="s">
        <v>48</v>
      </c>
      <c r="D274" t="s">
        <v>48</v>
      </c>
      <c r="E274" t="s">
        <v>593</v>
      </c>
      <c r="F274" t="s">
        <v>48</v>
      </c>
      <c r="G274" t="s">
        <v>32</v>
      </c>
      <c r="H274" t="s">
        <v>1451</v>
      </c>
      <c r="I274" t="s">
        <v>1492</v>
      </c>
      <c r="J274" t="s">
        <v>1491</v>
      </c>
      <c r="K274" t="s">
        <v>34</v>
      </c>
      <c r="L274" t="s">
        <v>1485</v>
      </c>
      <c r="N274" t="s">
        <v>30</v>
      </c>
      <c r="O274" t="s">
        <v>36</v>
      </c>
      <c r="P274" t="s">
        <v>37</v>
      </c>
      <c r="Q274" t="s">
        <v>594</v>
      </c>
      <c r="R274" t="s">
        <v>27</v>
      </c>
      <c r="T274">
        <v>3</v>
      </c>
      <c r="U274">
        <v>0</v>
      </c>
      <c r="V274">
        <v>-16777216</v>
      </c>
      <c r="W274" t="s">
        <v>43</v>
      </c>
      <c r="X274" t="s">
        <v>43</v>
      </c>
    </row>
    <row r="275" spans="1:24" x14ac:dyDescent="0.25">
      <c r="A275" t="s">
        <v>1016</v>
      </c>
      <c r="B275" t="s">
        <v>1093</v>
      </c>
      <c r="C275" t="s">
        <v>48</v>
      </c>
      <c r="D275" t="s">
        <v>48</v>
      </c>
      <c r="E275" t="s">
        <v>593</v>
      </c>
      <c r="F275" t="s">
        <v>1136</v>
      </c>
      <c r="G275" t="s">
        <v>944</v>
      </c>
      <c r="H275" t="s">
        <v>285</v>
      </c>
      <c r="I275" t="s">
        <v>1135</v>
      </c>
      <c r="J275" t="s">
        <v>1094</v>
      </c>
      <c r="K275" t="s">
        <v>34</v>
      </c>
      <c r="L275" t="s">
        <v>1137</v>
      </c>
      <c r="N275" t="s">
        <v>30</v>
      </c>
      <c r="O275" t="s">
        <v>36</v>
      </c>
      <c r="P275" t="s">
        <v>37</v>
      </c>
      <c r="Q275" t="s">
        <v>594</v>
      </c>
      <c r="R275" t="s">
        <v>27</v>
      </c>
      <c r="T275">
        <v>3</v>
      </c>
      <c r="U275">
        <v>0</v>
      </c>
      <c r="V275">
        <v>-16777216</v>
      </c>
      <c r="W275" t="s">
        <v>43</v>
      </c>
      <c r="X275" t="s">
        <v>43</v>
      </c>
    </row>
    <row r="276" spans="1:24" x14ac:dyDescent="0.25">
      <c r="A276" t="s">
        <v>1016</v>
      </c>
      <c r="B276" t="s">
        <v>1093</v>
      </c>
      <c r="C276" t="s">
        <v>48</v>
      </c>
      <c r="D276" t="s">
        <v>48</v>
      </c>
      <c r="E276" t="s">
        <v>593</v>
      </c>
      <c r="F276" t="s">
        <v>1089</v>
      </c>
      <c r="G276" t="s">
        <v>944</v>
      </c>
      <c r="H276" t="s">
        <v>285</v>
      </c>
      <c r="I276" t="s">
        <v>1088</v>
      </c>
      <c r="J276" t="s">
        <v>1094</v>
      </c>
      <c r="K276" t="s">
        <v>34</v>
      </c>
      <c r="L276" t="s">
        <v>1090</v>
      </c>
      <c r="N276" t="s">
        <v>30</v>
      </c>
      <c r="O276" t="s">
        <v>36</v>
      </c>
      <c r="P276" t="s">
        <v>37</v>
      </c>
      <c r="Q276" t="s">
        <v>594</v>
      </c>
      <c r="R276" t="s">
        <v>27</v>
      </c>
      <c r="T276">
        <v>3</v>
      </c>
      <c r="U276">
        <v>0</v>
      </c>
      <c r="V276">
        <v>-16777216</v>
      </c>
      <c r="W276" t="s">
        <v>43</v>
      </c>
      <c r="X276" t="s">
        <v>43</v>
      </c>
    </row>
    <row r="277" spans="1:24" x14ac:dyDescent="0.25">
      <c r="A277" t="s">
        <v>1016</v>
      </c>
      <c r="B277" t="s">
        <v>1014</v>
      </c>
      <c r="C277" t="s">
        <v>48</v>
      </c>
      <c r="D277" t="s">
        <v>48</v>
      </c>
      <c r="E277" t="s">
        <v>593</v>
      </c>
      <c r="F277" t="s">
        <v>1003</v>
      </c>
      <c r="G277" t="s">
        <v>944</v>
      </c>
      <c r="H277" t="s">
        <v>285</v>
      </c>
      <c r="I277" t="s">
        <v>994</v>
      </c>
      <c r="J277" t="s">
        <v>1015</v>
      </c>
      <c r="K277" t="s">
        <v>34</v>
      </c>
      <c r="L277" t="s">
        <v>1004</v>
      </c>
      <c r="N277" t="s">
        <v>30</v>
      </c>
      <c r="O277" t="s">
        <v>36</v>
      </c>
      <c r="P277" t="s">
        <v>37</v>
      </c>
      <c r="Q277" t="s">
        <v>594</v>
      </c>
      <c r="R277" t="s">
        <v>27</v>
      </c>
      <c r="T277">
        <v>3</v>
      </c>
      <c r="U277">
        <v>0</v>
      </c>
      <c r="V277">
        <v>-16777216</v>
      </c>
      <c r="W277" t="s">
        <v>43</v>
      </c>
      <c r="X277" t="s">
        <v>43</v>
      </c>
    </row>
    <row r="278" spans="1:24" x14ac:dyDescent="0.25">
      <c r="A278" t="s">
        <v>1016</v>
      </c>
      <c r="B278" t="s">
        <v>1493</v>
      </c>
      <c r="C278" t="s">
        <v>48</v>
      </c>
      <c r="D278" t="s">
        <v>48</v>
      </c>
      <c r="E278" t="s">
        <v>593</v>
      </c>
      <c r="F278" t="s">
        <v>48</v>
      </c>
      <c r="G278" t="s">
        <v>32</v>
      </c>
      <c r="H278" t="s">
        <v>1451</v>
      </c>
      <c r="I278" t="s">
        <v>1492</v>
      </c>
      <c r="J278" t="s">
        <v>1494</v>
      </c>
      <c r="K278" t="s">
        <v>34</v>
      </c>
      <c r="L278" t="s">
        <v>1485</v>
      </c>
      <c r="N278" t="s">
        <v>30</v>
      </c>
      <c r="O278" t="s">
        <v>36</v>
      </c>
      <c r="P278" t="s">
        <v>37</v>
      </c>
      <c r="Q278" t="s">
        <v>594</v>
      </c>
      <c r="R278" t="s">
        <v>27</v>
      </c>
      <c r="T278">
        <v>3</v>
      </c>
      <c r="U278">
        <v>0</v>
      </c>
      <c r="V278">
        <v>-16777216</v>
      </c>
      <c r="W278" t="s">
        <v>43</v>
      </c>
      <c r="X278" t="s">
        <v>43</v>
      </c>
    </row>
    <row r="279" spans="1:24" x14ac:dyDescent="0.25">
      <c r="A279" t="s">
        <v>371</v>
      </c>
      <c r="B279" t="s">
        <v>367</v>
      </c>
      <c r="C279" t="s">
        <v>292</v>
      </c>
      <c r="D279" t="s">
        <v>370</v>
      </c>
      <c r="E279" t="s">
        <v>369</v>
      </c>
      <c r="F279" t="s">
        <v>350</v>
      </c>
      <c r="G279" t="s">
        <v>244</v>
      </c>
      <c r="H279" t="s">
        <v>285</v>
      </c>
      <c r="I279" t="s">
        <v>352</v>
      </c>
      <c r="J279" t="s">
        <v>368</v>
      </c>
      <c r="K279" t="s">
        <v>34</v>
      </c>
      <c r="L279" t="s">
        <v>351</v>
      </c>
      <c r="N279" t="s">
        <v>30</v>
      </c>
      <c r="O279" t="s">
        <v>36</v>
      </c>
      <c r="P279" t="s">
        <v>37</v>
      </c>
      <c r="Q279" t="s">
        <v>369</v>
      </c>
      <c r="R279" t="s">
        <v>27</v>
      </c>
      <c r="T279">
        <v>5</v>
      </c>
      <c r="U279">
        <v>2</v>
      </c>
      <c r="V279">
        <v>-16777216</v>
      </c>
      <c r="W279" t="s">
        <v>43</v>
      </c>
      <c r="X279" t="s">
        <v>43</v>
      </c>
    </row>
    <row r="280" spans="1:24" x14ac:dyDescent="0.25">
      <c r="A280" t="s">
        <v>371</v>
      </c>
      <c r="B280" t="s">
        <v>367</v>
      </c>
      <c r="C280" t="s">
        <v>292</v>
      </c>
      <c r="D280" t="s">
        <v>370</v>
      </c>
      <c r="E280" t="s">
        <v>369</v>
      </c>
      <c r="F280" t="s">
        <v>780</v>
      </c>
      <c r="G280" t="s">
        <v>244</v>
      </c>
      <c r="H280" t="s">
        <v>285</v>
      </c>
      <c r="I280" t="s">
        <v>778</v>
      </c>
      <c r="J280" t="s">
        <v>368</v>
      </c>
      <c r="K280" t="s">
        <v>34</v>
      </c>
      <c r="L280" t="s">
        <v>781</v>
      </c>
      <c r="N280" t="s">
        <v>30</v>
      </c>
      <c r="O280" t="s">
        <v>779</v>
      </c>
      <c r="P280" t="s">
        <v>37</v>
      </c>
      <c r="Q280" t="s">
        <v>369</v>
      </c>
      <c r="R280" t="s">
        <v>27</v>
      </c>
      <c r="T280">
        <v>5</v>
      </c>
      <c r="U280">
        <v>2</v>
      </c>
      <c r="V280">
        <v>-16777216</v>
      </c>
      <c r="W280" t="s">
        <v>43</v>
      </c>
      <c r="X280" t="s">
        <v>43</v>
      </c>
    </row>
    <row r="281" spans="1:24" x14ac:dyDescent="0.25">
      <c r="A281" t="s">
        <v>371</v>
      </c>
      <c r="B281" t="s">
        <v>1378</v>
      </c>
      <c r="C281" t="s">
        <v>292</v>
      </c>
      <c r="D281" t="s">
        <v>370</v>
      </c>
      <c r="E281" t="s">
        <v>369</v>
      </c>
      <c r="F281" t="s">
        <v>292</v>
      </c>
      <c r="G281" t="s">
        <v>32</v>
      </c>
      <c r="H281" t="s">
        <v>25</v>
      </c>
      <c r="I281" t="s">
        <v>1369</v>
      </c>
      <c r="K281" t="s">
        <v>34</v>
      </c>
      <c r="L281" t="s">
        <v>1372</v>
      </c>
      <c r="N281" t="s">
        <v>30</v>
      </c>
      <c r="O281" t="s">
        <v>36</v>
      </c>
      <c r="P281" t="s">
        <v>37</v>
      </c>
      <c r="Q281" t="s">
        <v>369</v>
      </c>
      <c r="R281" t="s">
        <v>27</v>
      </c>
      <c r="T281">
        <v>5</v>
      </c>
      <c r="U281">
        <v>2</v>
      </c>
      <c r="V281">
        <v>-16777216</v>
      </c>
      <c r="W281" t="s">
        <v>43</v>
      </c>
      <c r="X281" t="s">
        <v>43</v>
      </c>
    </row>
    <row r="282" spans="1:24" x14ac:dyDescent="0.25">
      <c r="A282" t="s">
        <v>371</v>
      </c>
      <c r="B282" t="s">
        <v>367</v>
      </c>
      <c r="C282" t="s">
        <v>292</v>
      </c>
      <c r="D282" t="s">
        <v>370</v>
      </c>
      <c r="E282" t="s">
        <v>369</v>
      </c>
      <c r="F282" t="s">
        <v>1448</v>
      </c>
      <c r="G282" t="s">
        <v>32</v>
      </c>
      <c r="H282" t="s">
        <v>25</v>
      </c>
      <c r="I282" t="s">
        <v>1444</v>
      </c>
      <c r="J282" t="s">
        <v>368</v>
      </c>
      <c r="K282" t="s">
        <v>34</v>
      </c>
      <c r="L282" t="s">
        <v>1449</v>
      </c>
      <c r="N282" t="s">
        <v>30</v>
      </c>
      <c r="O282" t="s">
        <v>36</v>
      </c>
      <c r="P282" t="s">
        <v>37</v>
      </c>
      <c r="Q282" t="s">
        <v>369</v>
      </c>
      <c r="R282" t="s">
        <v>27</v>
      </c>
      <c r="T282">
        <v>5</v>
      </c>
      <c r="U282">
        <v>2</v>
      </c>
      <c r="V282">
        <v>-16777216</v>
      </c>
      <c r="W282" t="s">
        <v>43</v>
      </c>
      <c r="X282" t="s">
        <v>43</v>
      </c>
    </row>
    <row r="283" spans="1:24" x14ac:dyDescent="0.25">
      <c r="A283" t="s">
        <v>42</v>
      </c>
      <c r="B283" t="s">
        <v>38</v>
      </c>
      <c r="C283" t="s">
        <v>25</v>
      </c>
      <c r="D283" t="s">
        <v>41</v>
      </c>
      <c r="E283" t="s">
        <v>40</v>
      </c>
      <c r="F283" t="s">
        <v>29</v>
      </c>
      <c r="G283" t="s">
        <v>32</v>
      </c>
      <c r="H283" t="s">
        <v>33</v>
      </c>
      <c r="I283" t="s">
        <v>35</v>
      </c>
      <c r="J283" t="s">
        <v>39</v>
      </c>
      <c r="K283" t="s">
        <v>34</v>
      </c>
      <c r="L283" t="s">
        <v>31</v>
      </c>
      <c r="N283" t="s">
        <v>30</v>
      </c>
      <c r="O283" t="s">
        <v>36</v>
      </c>
      <c r="P283" t="s">
        <v>37</v>
      </c>
      <c r="Q283" t="s">
        <v>40</v>
      </c>
      <c r="R283" t="s">
        <v>27</v>
      </c>
      <c r="T283">
        <v>3</v>
      </c>
      <c r="U283">
        <v>0</v>
      </c>
      <c r="V283">
        <v>-16777216</v>
      </c>
      <c r="W283" t="s">
        <v>43</v>
      </c>
      <c r="X283" t="s">
        <v>43</v>
      </c>
    </row>
    <row r="284" spans="1:24" x14ac:dyDescent="0.25">
      <c r="A284" t="s">
        <v>42</v>
      </c>
      <c r="B284" t="s">
        <v>38</v>
      </c>
      <c r="C284" t="s">
        <v>25</v>
      </c>
      <c r="D284" t="s">
        <v>41</v>
      </c>
      <c r="E284" t="s">
        <v>40</v>
      </c>
      <c r="F284" t="s">
        <v>63</v>
      </c>
      <c r="G284" t="s">
        <v>32</v>
      </c>
      <c r="H284" t="s">
        <v>33</v>
      </c>
      <c r="I284" t="s">
        <v>65</v>
      </c>
      <c r="J284" t="s">
        <v>39</v>
      </c>
      <c r="K284" t="s">
        <v>34</v>
      </c>
      <c r="L284" t="s">
        <v>64</v>
      </c>
      <c r="N284" t="s">
        <v>30</v>
      </c>
      <c r="O284" t="s">
        <v>36</v>
      </c>
      <c r="P284" t="s">
        <v>37</v>
      </c>
      <c r="Q284" t="s">
        <v>40</v>
      </c>
      <c r="R284" t="s">
        <v>27</v>
      </c>
      <c r="T284">
        <v>3</v>
      </c>
      <c r="U284">
        <v>0</v>
      </c>
      <c r="V284">
        <v>-16777216</v>
      </c>
      <c r="W284" t="s">
        <v>43</v>
      </c>
      <c r="X284" t="s">
        <v>43</v>
      </c>
    </row>
    <row r="285" spans="1:24" x14ac:dyDescent="0.25">
      <c r="A285" t="s">
        <v>42</v>
      </c>
      <c r="B285" t="s">
        <v>38</v>
      </c>
      <c r="C285" t="s">
        <v>25</v>
      </c>
      <c r="D285" t="s">
        <v>41</v>
      </c>
      <c r="E285" t="s">
        <v>40</v>
      </c>
      <c r="F285" t="s">
        <v>912</v>
      </c>
      <c r="G285" t="s">
        <v>32</v>
      </c>
      <c r="H285" t="s">
        <v>33</v>
      </c>
      <c r="I285" t="s">
        <v>908</v>
      </c>
      <c r="J285" t="s">
        <v>39</v>
      </c>
      <c r="K285" t="s">
        <v>34</v>
      </c>
      <c r="L285" t="s">
        <v>31</v>
      </c>
      <c r="N285" t="s">
        <v>30</v>
      </c>
      <c r="O285" t="s">
        <v>36</v>
      </c>
      <c r="P285" t="s">
        <v>37</v>
      </c>
      <c r="Q285" t="s">
        <v>40</v>
      </c>
      <c r="R285" t="s">
        <v>27</v>
      </c>
      <c r="T285">
        <v>3</v>
      </c>
      <c r="U285">
        <v>0</v>
      </c>
      <c r="V285">
        <v>-16777216</v>
      </c>
      <c r="W285" t="s">
        <v>43</v>
      </c>
      <c r="X285" t="s">
        <v>43</v>
      </c>
    </row>
    <row r="286" spans="1:24" x14ac:dyDescent="0.25">
      <c r="A286" t="s">
        <v>42</v>
      </c>
      <c r="B286" t="s">
        <v>38</v>
      </c>
      <c r="C286" t="s">
        <v>25</v>
      </c>
      <c r="D286" t="s">
        <v>41</v>
      </c>
      <c r="E286" t="s">
        <v>40</v>
      </c>
      <c r="F286" t="s">
        <v>66</v>
      </c>
      <c r="G286" t="s">
        <v>32</v>
      </c>
      <c r="H286" t="s">
        <v>33</v>
      </c>
      <c r="I286" t="s">
        <v>67</v>
      </c>
      <c r="J286" t="s">
        <v>39</v>
      </c>
      <c r="K286" t="s">
        <v>34</v>
      </c>
      <c r="L286" t="s">
        <v>31</v>
      </c>
      <c r="N286" t="s">
        <v>30</v>
      </c>
      <c r="O286" t="s">
        <v>36</v>
      </c>
      <c r="P286" t="s">
        <v>37</v>
      </c>
      <c r="Q286" t="s">
        <v>40</v>
      </c>
      <c r="R286" t="s">
        <v>27</v>
      </c>
      <c r="T286">
        <v>3</v>
      </c>
      <c r="U286">
        <v>0</v>
      </c>
      <c r="V286">
        <v>-16777216</v>
      </c>
      <c r="W286" t="s">
        <v>43</v>
      </c>
      <c r="X286" t="s">
        <v>43</v>
      </c>
    </row>
    <row r="287" spans="1:24" x14ac:dyDescent="0.25">
      <c r="A287" t="s">
        <v>42</v>
      </c>
      <c r="B287" t="s">
        <v>38</v>
      </c>
      <c r="C287" t="s">
        <v>25</v>
      </c>
      <c r="D287" t="s">
        <v>41</v>
      </c>
      <c r="E287" t="s">
        <v>40</v>
      </c>
      <c r="F287" t="s">
        <v>867</v>
      </c>
      <c r="G287" t="s">
        <v>441</v>
      </c>
      <c r="H287" t="s">
        <v>33</v>
      </c>
      <c r="I287" t="s">
        <v>864</v>
      </c>
      <c r="J287" t="s">
        <v>39</v>
      </c>
      <c r="K287" t="s">
        <v>34</v>
      </c>
      <c r="L287" t="s">
        <v>867</v>
      </c>
      <c r="N287" t="s">
        <v>30</v>
      </c>
      <c r="O287" t="s">
        <v>36</v>
      </c>
      <c r="P287" t="s">
        <v>37</v>
      </c>
      <c r="Q287" t="s">
        <v>40</v>
      </c>
      <c r="R287" t="s">
        <v>27</v>
      </c>
      <c r="S287" t="s">
        <v>739</v>
      </c>
      <c r="T287">
        <v>3</v>
      </c>
      <c r="U287">
        <v>0</v>
      </c>
      <c r="V287">
        <v>-16777216</v>
      </c>
      <c r="W287" t="s">
        <v>43</v>
      </c>
      <c r="X287" t="s">
        <v>43</v>
      </c>
    </row>
    <row r="288" spans="1:24" x14ac:dyDescent="0.25">
      <c r="A288" t="s">
        <v>42</v>
      </c>
      <c r="B288" t="s">
        <v>38</v>
      </c>
      <c r="C288" t="s">
        <v>25</v>
      </c>
      <c r="D288" t="s">
        <v>41</v>
      </c>
      <c r="E288" t="s">
        <v>40</v>
      </c>
      <c r="F288" t="s">
        <v>917</v>
      </c>
      <c r="G288" t="s">
        <v>375</v>
      </c>
      <c r="H288" t="s">
        <v>914</v>
      </c>
      <c r="I288" t="s">
        <v>915</v>
      </c>
      <c r="J288" t="s">
        <v>38</v>
      </c>
      <c r="K288" t="s">
        <v>34</v>
      </c>
      <c r="L288" t="s">
        <v>918</v>
      </c>
      <c r="N288" t="s">
        <v>30</v>
      </c>
      <c r="O288" t="s">
        <v>916</v>
      </c>
      <c r="P288" t="s">
        <v>37</v>
      </c>
      <c r="Q288" t="s">
        <v>40</v>
      </c>
      <c r="R288" t="s">
        <v>27</v>
      </c>
      <c r="T288">
        <v>3</v>
      </c>
      <c r="U288">
        <v>0</v>
      </c>
      <c r="V288">
        <v>-16777216</v>
      </c>
      <c r="W288" t="s">
        <v>43</v>
      </c>
      <c r="X288" t="s">
        <v>43</v>
      </c>
    </row>
    <row r="289" spans="1:24" x14ac:dyDescent="0.25">
      <c r="A289" t="s">
        <v>42</v>
      </c>
      <c r="B289" t="s">
        <v>38</v>
      </c>
      <c r="C289" t="s">
        <v>25</v>
      </c>
      <c r="D289" t="s">
        <v>41</v>
      </c>
      <c r="E289" t="s">
        <v>40</v>
      </c>
      <c r="F289" t="s">
        <v>930</v>
      </c>
      <c r="G289" t="s">
        <v>928</v>
      </c>
      <c r="H289" t="s">
        <v>914</v>
      </c>
      <c r="I289" t="s">
        <v>929</v>
      </c>
      <c r="J289" t="s">
        <v>38</v>
      </c>
      <c r="K289" t="s">
        <v>34</v>
      </c>
      <c r="N289" t="s">
        <v>30</v>
      </c>
      <c r="O289" t="s">
        <v>444</v>
      </c>
      <c r="P289" t="s">
        <v>37</v>
      </c>
      <c r="Q289" t="s">
        <v>40</v>
      </c>
      <c r="R289" t="s">
        <v>27</v>
      </c>
      <c r="T289">
        <v>3</v>
      </c>
      <c r="U289">
        <v>0</v>
      </c>
      <c r="V289">
        <v>-16777216</v>
      </c>
      <c r="W289" t="s">
        <v>43</v>
      </c>
      <c r="X289" t="s">
        <v>43</v>
      </c>
    </row>
    <row r="290" spans="1:24" x14ac:dyDescent="0.25">
      <c r="A290" t="s">
        <v>42</v>
      </c>
      <c r="B290" t="s">
        <v>38</v>
      </c>
      <c r="C290" t="s">
        <v>25</v>
      </c>
      <c r="D290" t="s">
        <v>41</v>
      </c>
      <c r="E290" t="s">
        <v>40</v>
      </c>
      <c r="F290" t="s">
        <v>940</v>
      </c>
      <c r="G290" t="s">
        <v>938</v>
      </c>
      <c r="H290" t="s">
        <v>914</v>
      </c>
      <c r="I290" t="s">
        <v>939</v>
      </c>
      <c r="J290" t="s">
        <v>38</v>
      </c>
      <c r="K290" t="s">
        <v>34</v>
      </c>
      <c r="L290" t="s">
        <v>941</v>
      </c>
      <c r="N290" t="s">
        <v>30</v>
      </c>
      <c r="O290" t="s">
        <v>36</v>
      </c>
      <c r="P290" t="s">
        <v>37</v>
      </c>
      <c r="Q290" t="s">
        <v>40</v>
      </c>
      <c r="R290" t="s">
        <v>27</v>
      </c>
      <c r="T290">
        <v>3</v>
      </c>
      <c r="U290">
        <v>0</v>
      </c>
      <c r="V290">
        <v>-16777216</v>
      </c>
      <c r="W290" t="s">
        <v>43</v>
      </c>
      <c r="X290" t="s">
        <v>43</v>
      </c>
    </row>
    <row r="291" spans="1:24" x14ac:dyDescent="0.25">
      <c r="A291" t="s">
        <v>42</v>
      </c>
      <c r="B291" t="s">
        <v>38</v>
      </c>
      <c r="C291" t="s">
        <v>25</v>
      </c>
      <c r="D291" t="s">
        <v>41</v>
      </c>
      <c r="E291" t="s">
        <v>40</v>
      </c>
      <c r="F291" t="s">
        <v>1325</v>
      </c>
      <c r="G291" t="s">
        <v>1323</v>
      </c>
      <c r="H291" t="s">
        <v>285</v>
      </c>
      <c r="I291" t="s">
        <v>1324</v>
      </c>
      <c r="J291" t="s">
        <v>39</v>
      </c>
      <c r="K291" t="s">
        <v>34</v>
      </c>
      <c r="L291" t="s">
        <v>1326</v>
      </c>
      <c r="N291" t="s">
        <v>30</v>
      </c>
      <c r="O291" t="s">
        <v>36</v>
      </c>
      <c r="P291" t="s">
        <v>37</v>
      </c>
      <c r="Q291" t="s">
        <v>40</v>
      </c>
      <c r="R291" t="s">
        <v>27</v>
      </c>
      <c r="S291" t="s">
        <v>1327</v>
      </c>
      <c r="T291">
        <v>3</v>
      </c>
      <c r="U291">
        <v>0</v>
      </c>
      <c r="V291">
        <v>-16777216</v>
      </c>
      <c r="W291" t="s">
        <v>43</v>
      </c>
      <c r="X291" t="s">
        <v>43</v>
      </c>
    </row>
    <row r="292" spans="1:24" x14ac:dyDescent="0.25">
      <c r="A292" t="s">
        <v>42</v>
      </c>
      <c r="B292" t="s">
        <v>38</v>
      </c>
      <c r="C292" t="s">
        <v>25</v>
      </c>
      <c r="D292" t="s">
        <v>41</v>
      </c>
      <c r="E292" t="s">
        <v>40</v>
      </c>
      <c r="F292" t="s">
        <v>1262</v>
      </c>
      <c r="G292" t="s">
        <v>533</v>
      </c>
      <c r="H292" t="s">
        <v>285</v>
      </c>
      <c r="I292" t="s">
        <v>1261</v>
      </c>
      <c r="J292" t="s">
        <v>39</v>
      </c>
      <c r="K292" t="s">
        <v>34</v>
      </c>
      <c r="L292" t="s">
        <v>1263</v>
      </c>
      <c r="N292" t="s">
        <v>30</v>
      </c>
      <c r="O292" t="s">
        <v>36</v>
      </c>
      <c r="P292" t="s">
        <v>37</v>
      </c>
      <c r="Q292" t="s">
        <v>40</v>
      </c>
      <c r="R292" t="s">
        <v>27</v>
      </c>
      <c r="S292" t="s">
        <v>1264</v>
      </c>
      <c r="T292">
        <v>3</v>
      </c>
      <c r="U292">
        <v>0</v>
      </c>
      <c r="V292">
        <v>-16777216</v>
      </c>
      <c r="W292" t="s">
        <v>43</v>
      </c>
      <c r="X292" t="s">
        <v>43</v>
      </c>
    </row>
    <row r="293" spans="1:24" x14ac:dyDescent="0.25">
      <c r="A293" t="s">
        <v>42</v>
      </c>
      <c r="B293" t="s">
        <v>38</v>
      </c>
      <c r="C293" t="s">
        <v>25</v>
      </c>
      <c r="D293" t="s">
        <v>41</v>
      </c>
      <c r="E293" t="s">
        <v>40</v>
      </c>
      <c r="F293" t="s">
        <v>1282</v>
      </c>
      <c r="G293" t="s">
        <v>533</v>
      </c>
      <c r="H293" t="s">
        <v>285</v>
      </c>
      <c r="I293" t="s">
        <v>1281</v>
      </c>
      <c r="J293" t="s">
        <v>39</v>
      </c>
      <c r="K293" t="s">
        <v>34</v>
      </c>
      <c r="L293" t="s">
        <v>1283</v>
      </c>
      <c r="N293" t="s">
        <v>30</v>
      </c>
      <c r="O293" t="s">
        <v>36</v>
      </c>
      <c r="P293" t="s">
        <v>37</v>
      </c>
      <c r="Q293" t="s">
        <v>40</v>
      </c>
      <c r="R293" t="s">
        <v>27</v>
      </c>
      <c r="S293" t="s">
        <v>1264</v>
      </c>
      <c r="T293">
        <v>3</v>
      </c>
      <c r="U293">
        <v>0</v>
      </c>
      <c r="V293">
        <v>-16777216</v>
      </c>
      <c r="W293" t="s">
        <v>43</v>
      </c>
      <c r="X293" t="s">
        <v>43</v>
      </c>
    </row>
    <row r="294" spans="1:24" x14ac:dyDescent="0.25">
      <c r="A294" t="s">
        <v>42</v>
      </c>
      <c r="B294" t="s">
        <v>38</v>
      </c>
      <c r="C294" t="s">
        <v>25</v>
      </c>
      <c r="D294" t="s">
        <v>41</v>
      </c>
      <c r="E294" t="s">
        <v>40</v>
      </c>
      <c r="F294" t="s">
        <v>374</v>
      </c>
      <c r="G294" t="s">
        <v>375</v>
      </c>
      <c r="H294" t="s">
        <v>285</v>
      </c>
      <c r="I294" t="s">
        <v>376</v>
      </c>
      <c r="J294" t="s">
        <v>39</v>
      </c>
      <c r="K294" t="s">
        <v>34</v>
      </c>
      <c r="L294" t="s">
        <v>374</v>
      </c>
      <c r="N294" t="s">
        <v>30</v>
      </c>
      <c r="O294" t="s">
        <v>36</v>
      </c>
      <c r="P294" t="s">
        <v>37</v>
      </c>
      <c r="Q294" t="s">
        <v>40</v>
      </c>
      <c r="R294" t="s">
        <v>27</v>
      </c>
      <c r="S294" t="s">
        <v>377</v>
      </c>
      <c r="T294">
        <v>3</v>
      </c>
      <c r="U294">
        <v>0</v>
      </c>
      <c r="V294">
        <v>-16777216</v>
      </c>
      <c r="W294" t="s">
        <v>43</v>
      </c>
      <c r="X294" t="s">
        <v>43</v>
      </c>
    </row>
    <row r="295" spans="1:24" x14ac:dyDescent="0.25">
      <c r="A295" t="s">
        <v>42</v>
      </c>
      <c r="B295" t="s">
        <v>38</v>
      </c>
      <c r="C295" t="s">
        <v>25</v>
      </c>
      <c r="D295" t="s">
        <v>41</v>
      </c>
      <c r="E295" t="s">
        <v>40</v>
      </c>
      <c r="F295" t="s">
        <v>877</v>
      </c>
      <c r="G295" t="s">
        <v>441</v>
      </c>
      <c r="H295" t="s">
        <v>285</v>
      </c>
      <c r="I295" t="s">
        <v>876</v>
      </c>
      <c r="J295" t="s">
        <v>39</v>
      </c>
      <c r="K295" t="s">
        <v>34</v>
      </c>
      <c r="N295" t="s">
        <v>30</v>
      </c>
      <c r="O295" t="s">
        <v>36</v>
      </c>
      <c r="P295" t="s">
        <v>37</v>
      </c>
      <c r="Q295" t="s">
        <v>40</v>
      </c>
      <c r="R295" t="s">
        <v>27</v>
      </c>
      <c r="S295" t="s">
        <v>739</v>
      </c>
      <c r="T295">
        <v>3</v>
      </c>
      <c r="U295">
        <v>0</v>
      </c>
      <c r="V295">
        <v>-16777216</v>
      </c>
      <c r="W295" t="s">
        <v>43</v>
      </c>
      <c r="X295" t="s">
        <v>43</v>
      </c>
    </row>
    <row r="296" spans="1:24" x14ac:dyDescent="0.25">
      <c r="A296" t="s">
        <v>42</v>
      </c>
      <c r="B296" t="s">
        <v>38</v>
      </c>
      <c r="C296" t="s">
        <v>25</v>
      </c>
      <c r="D296" t="s">
        <v>41</v>
      </c>
      <c r="E296" t="s">
        <v>40</v>
      </c>
      <c r="F296" t="s">
        <v>146</v>
      </c>
      <c r="G296" t="s">
        <v>284</v>
      </c>
      <c r="H296" t="s">
        <v>285</v>
      </c>
      <c r="I296" t="s">
        <v>286</v>
      </c>
      <c r="J296" t="s">
        <v>39</v>
      </c>
      <c r="K296" t="s">
        <v>34</v>
      </c>
      <c r="L296" t="s">
        <v>283</v>
      </c>
      <c r="N296" t="s">
        <v>30</v>
      </c>
      <c r="O296" t="s">
        <v>36</v>
      </c>
      <c r="P296" t="s">
        <v>37</v>
      </c>
      <c r="Q296" t="s">
        <v>40</v>
      </c>
      <c r="R296" t="s">
        <v>27</v>
      </c>
      <c r="S296" t="s">
        <v>287</v>
      </c>
      <c r="T296">
        <v>3</v>
      </c>
      <c r="U296">
        <v>0</v>
      </c>
      <c r="V296">
        <v>-16777216</v>
      </c>
      <c r="W296" t="s">
        <v>43</v>
      </c>
      <c r="X296" t="s">
        <v>43</v>
      </c>
    </row>
    <row r="297" spans="1:24" x14ac:dyDescent="0.25">
      <c r="A297" t="s">
        <v>42</v>
      </c>
      <c r="B297" t="s">
        <v>38</v>
      </c>
      <c r="C297" t="s">
        <v>25</v>
      </c>
      <c r="D297" t="s">
        <v>41</v>
      </c>
      <c r="E297" t="s">
        <v>40</v>
      </c>
      <c r="F297" t="s">
        <v>1289</v>
      </c>
      <c r="G297" t="s">
        <v>928</v>
      </c>
      <c r="H297" t="s">
        <v>285</v>
      </c>
      <c r="I297" t="s">
        <v>1288</v>
      </c>
      <c r="J297" t="s">
        <v>39</v>
      </c>
      <c r="K297" t="s">
        <v>34</v>
      </c>
      <c r="L297" t="s">
        <v>1290</v>
      </c>
      <c r="N297" t="s">
        <v>30</v>
      </c>
      <c r="O297" t="s">
        <v>36</v>
      </c>
      <c r="P297" t="s">
        <v>37</v>
      </c>
      <c r="Q297" t="s">
        <v>40</v>
      </c>
      <c r="R297" t="s">
        <v>27</v>
      </c>
      <c r="S297" t="s">
        <v>1291</v>
      </c>
      <c r="T297">
        <v>3</v>
      </c>
      <c r="U297">
        <v>0</v>
      </c>
      <c r="V297">
        <v>-16777216</v>
      </c>
      <c r="W297" t="s">
        <v>43</v>
      </c>
      <c r="X297" t="s">
        <v>43</v>
      </c>
    </row>
    <row r="298" spans="1:24" x14ac:dyDescent="0.25">
      <c r="A298" t="s">
        <v>42</v>
      </c>
      <c r="B298" t="s">
        <v>38</v>
      </c>
      <c r="C298" t="s">
        <v>25</v>
      </c>
      <c r="D298" t="s">
        <v>41</v>
      </c>
      <c r="E298" t="s">
        <v>40</v>
      </c>
      <c r="F298" t="s">
        <v>1350</v>
      </c>
      <c r="G298" t="s">
        <v>928</v>
      </c>
      <c r="H298" t="s">
        <v>285</v>
      </c>
      <c r="I298" t="s">
        <v>1349</v>
      </c>
      <c r="J298" t="s">
        <v>39</v>
      </c>
      <c r="K298" t="s">
        <v>34</v>
      </c>
      <c r="L298" t="s">
        <v>1350</v>
      </c>
      <c r="M298" t="s">
        <v>1348</v>
      </c>
      <c r="N298" t="s">
        <v>30</v>
      </c>
      <c r="O298" t="s">
        <v>36</v>
      </c>
      <c r="P298" t="s">
        <v>37</v>
      </c>
      <c r="Q298" t="s">
        <v>40</v>
      </c>
      <c r="R298" t="s">
        <v>27</v>
      </c>
      <c r="S298" t="s">
        <v>1291</v>
      </c>
      <c r="T298">
        <v>3</v>
      </c>
      <c r="U298">
        <v>0</v>
      </c>
      <c r="V298">
        <v>-16777216</v>
      </c>
      <c r="W298" t="s">
        <v>43</v>
      </c>
      <c r="X298" t="s">
        <v>43</v>
      </c>
    </row>
    <row r="299" spans="1:24" x14ac:dyDescent="0.25">
      <c r="A299" t="s">
        <v>42</v>
      </c>
      <c r="B299" t="s">
        <v>38</v>
      </c>
      <c r="C299" t="s">
        <v>25</v>
      </c>
      <c r="D299" t="s">
        <v>41</v>
      </c>
      <c r="E299" t="s">
        <v>40</v>
      </c>
      <c r="F299" t="s">
        <v>1136</v>
      </c>
      <c r="G299" t="s">
        <v>944</v>
      </c>
      <c r="H299" t="s">
        <v>285</v>
      </c>
      <c r="I299" t="s">
        <v>1135</v>
      </c>
      <c r="J299" t="s">
        <v>39</v>
      </c>
      <c r="K299" t="s">
        <v>34</v>
      </c>
      <c r="L299" t="s">
        <v>1137</v>
      </c>
      <c r="N299" t="s">
        <v>30</v>
      </c>
      <c r="O299" t="s">
        <v>36</v>
      </c>
      <c r="P299" t="s">
        <v>37</v>
      </c>
      <c r="Q299" t="s">
        <v>40</v>
      </c>
      <c r="R299" t="s">
        <v>27</v>
      </c>
      <c r="S299" t="s">
        <v>1023</v>
      </c>
      <c r="T299">
        <v>3</v>
      </c>
      <c r="U299">
        <v>0</v>
      </c>
      <c r="V299">
        <v>-16777216</v>
      </c>
      <c r="W299" t="s">
        <v>43</v>
      </c>
      <c r="X299" t="s">
        <v>43</v>
      </c>
    </row>
    <row r="300" spans="1:24" x14ac:dyDescent="0.25">
      <c r="A300" t="s">
        <v>42</v>
      </c>
      <c r="B300" t="s">
        <v>38</v>
      </c>
      <c r="C300" t="s">
        <v>25</v>
      </c>
      <c r="D300" t="s">
        <v>41</v>
      </c>
      <c r="E300" t="s">
        <v>40</v>
      </c>
      <c r="F300" t="s">
        <v>1089</v>
      </c>
      <c r="G300" t="s">
        <v>944</v>
      </c>
      <c r="H300" t="s">
        <v>285</v>
      </c>
      <c r="I300" t="s">
        <v>1088</v>
      </c>
      <c r="J300" t="s">
        <v>39</v>
      </c>
      <c r="K300" t="s">
        <v>34</v>
      </c>
      <c r="L300" t="s">
        <v>1090</v>
      </c>
      <c r="N300" t="s">
        <v>30</v>
      </c>
      <c r="O300" t="s">
        <v>36</v>
      </c>
      <c r="P300" t="s">
        <v>37</v>
      </c>
      <c r="Q300" t="s">
        <v>40</v>
      </c>
      <c r="R300" t="s">
        <v>27</v>
      </c>
      <c r="S300" t="s">
        <v>1023</v>
      </c>
      <c r="T300">
        <v>3</v>
      </c>
      <c r="U300">
        <v>0</v>
      </c>
      <c r="V300">
        <v>-16777216</v>
      </c>
      <c r="W300" t="s">
        <v>43</v>
      </c>
      <c r="X300" t="s">
        <v>43</v>
      </c>
    </row>
    <row r="301" spans="1:24" x14ac:dyDescent="0.25">
      <c r="A301" t="s">
        <v>42</v>
      </c>
      <c r="B301" t="s">
        <v>38</v>
      </c>
      <c r="C301" t="s">
        <v>25</v>
      </c>
      <c r="D301" t="s">
        <v>41</v>
      </c>
      <c r="E301" t="s">
        <v>40</v>
      </c>
      <c r="F301" t="s">
        <v>1003</v>
      </c>
      <c r="G301" t="s">
        <v>944</v>
      </c>
      <c r="H301" t="s">
        <v>285</v>
      </c>
      <c r="I301" t="s">
        <v>994</v>
      </c>
      <c r="J301" t="s">
        <v>39</v>
      </c>
      <c r="K301" t="s">
        <v>34</v>
      </c>
      <c r="L301" t="s">
        <v>1004</v>
      </c>
      <c r="N301" t="s">
        <v>30</v>
      </c>
      <c r="O301" t="s">
        <v>36</v>
      </c>
      <c r="P301" t="s">
        <v>37</v>
      </c>
      <c r="Q301" t="s">
        <v>40</v>
      </c>
      <c r="R301" t="s">
        <v>27</v>
      </c>
      <c r="S301" t="s">
        <v>1023</v>
      </c>
      <c r="T301">
        <v>3</v>
      </c>
      <c r="U301">
        <v>0</v>
      </c>
      <c r="V301">
        <v>-16777216</v>
      </c>
      <c r="W301" t="s">
        <v>43</v>
      </c>
      <c r="X301" t="s">
        <v>43</v>
      </c>
    </row>
    <row r="302" spans="1:24" x14ac:dyDescent="0.25">
      <c r="A302" t="s">
        <v>42</v>
      </c>
      <c r="B302" t="s">
        <v>38</v>
      </c>
      <c r="C302" t="s">
        <v>25</v>
      </c>
      <c r="D302" t="s">
        <v>41</v>
      </c>
      <c r="E302" t="s">
        <v>40</v>
      </c>
      <c r="F302" t="s">
        <v>1147</v>
      </c>
      <c r="G302" t="s">
        <v>944</v>
      </c>
      <c r="H302" t="s">
        <v>285</v>
      </c>
      <c r="I302" t="s">
        <v>1146</v>
      </c>
      <c r="J302" t="s">
        <v>39</v>
      </c>
      <c r="K302" t="s">
        <v>34</v>
      </c>
      <c r="L302" t="s">
        <v>1148</v>
      </c>
      <c r="N302" t="s">
        <v>30</v>
      </c>
      <c r="O302" t="s">
        <v>36</v>
      </c>
      <c r="P302" t="s">
        <v>37</v>
      </c>
      <c r="Q302" t="s">
        <v>40</v>
      </c>
      <c r="R302" t="s">
        <v>27</v>
      </c>
      <c r="S302" t="s">
        <v>1023</v>
      </c>
      <c r="T302">
        <v>3</v>
      </c>
      <c r="U302">
        <v>0</v>
      </c>
      <c r="V302">
        <v>-16777216</v>
      </c>
      <c r="W302" t="s">
        <v>43</v>
      </c>
      <c r="X302" t="s">
        <v>43</v>
      </c>
    </row>
    <row r="303" spans="1:24" x14ac:dyDescent="0.25">
      <c r="A303" t="s">
        <v>42</v>
      </c>
      <c r="B303" t="s">
        <v>38</v>
      </c>
      <c r="C303" t="s">
        <v>25</v>
      </c>
      <c r="D303" t="s">
        <v>41</v>
      </c>
      <c r="E303" t="s">
        <v>40</v>
      </c>
      <c r="F303" t="s">
        <v>350</v>
      </c>
      <c r="G303" t="s">
        <v>244</v>
      </c>
      <c r="H303" t="s">
        <v>285</v>
      </c>
      <c r="I303" t="s">
        <v>352</v>
      </c>
      <c r="J303" t="s">
        <v>39</v>
      </c>
      <c r="K303" t="s">
        <v>34</v>
      </c>
      <c r="L303" t="s">
        <v>351</v>
      </c>
      <c r="N303" t="s">
        <v>30</v>
      </c>
      <c r="O303" t="s">
        <v>36</v>
      </c>
      <c r="P303" t="s">
        <v>37</v>
      </c>
      <c r="Q303" t="s">
        <v>40</v>
      </c>
      <c r="R303" t="s">
        <v>27</v>
      </c>
      <c r="S303" t="s">
        <v>298</v>
      </c>
      <c r="T303">
        <v>3</v>
      </c>
      <c r="U303">
        <v>0</v>
      </c>
      <c r="V303">
        <v>-16777216</v>
      </c>
      <c r="W303" t="s">
        <v>43</v>
      </c>
      <c r="X303" t="s">
        <v>43</v>
      </c>
    </row>
    <row r="304" spans="1:24" x14ac:dyDescent="0.25">
      <c r="A304" t="s">
        <v>42</v>
      </c>
      <c r="B304" t="s">
        <v>38</v>
      </c>
      <c r="C304" t="s">
        <v>25</v>
      </c>
      <c r="D304" t="s">
        <v>41</v>
      </c>
      <c r="E304" t="s">
        <v>40</v>
      </c>
      <c r="F304" t="s">
        <v>295</v>
      </c>
      <c r="G304" t="s">
        <v>244</v>
      </c>
      <c r="H304" t="s">
        <v>285</v>
      </c>
      <c r="I304" t="s">
        <v>297</v>
      </c>
      <c r="J304" t="s">
        <v>39</v>
      </c>
      <c r="K304" t="s">
        <v>34</v>
      </c>
      <c r="L304" t="s">
        <v>296</v>
      </c>
      <c r="N304" t="s">
        <v>30</v>
      </c>
      <c r="O304" t="s">
        <v>36</v>
      </c>
      <c r="P304" t="s">
        <v>37</v>
      </c>
      <c r="Q304" t="s">
        <v>40</v>
      </c>
      <c r="R304" t="s">
        <v>27</v>
      </c>
      <c r="S304" t="s">
        <v>298</v>
      </c>
      <c r="T304">
        <v>3</v>
      </c>
      <c r="U304">
        <v>0</v>
      </c>
      <c r="V304">
        <v>-16777216</v>
      </c>
      <c r="W304" t="s">
        <v>43</v>
      </c>
      <c r="X304" t="s">
        <v>43</v>
      </c>
    </row>
    <row r="305" spans="1:24" x14ac:dyDescent="0.25">
      <c r="A305" t="s">
        <v>42</v>
      </c>
      <c r="B305" t="s">
        <v>38</v>
      </c>
      <c r="C305" t="s">
        <v>25</v>
      </c>
      <c r="D305" t="s">
        <v>41</v>
      </c>
      <c r="E305" t="s">
        <v>40</v>
      </c>
      <c r="F305" t="s">
        <v>780</v>
      </c>
      <c r="G305" t="s">
        <v>244</v>
      </c>
      <c r="H305" t="s">
        <v>285</v>
      </c>
      <c r="I305" t="s">
        <v>778</v>
      </c>
      <c r="J305" t="s">
        <v>39</v>
      </c>
      <c r="K305" t="s">
        <v>34</v>
      </c>
      <c r="L305" t="s">
        <v>781</v>
      </c>
      <c r="N305" t="s">
        <v>30</v>
      </c>
      <c r="O305" t="s">
        <v>779</v>
      </c>
      <c r="P305" t="s">
        <v>37</v>
      </c>
      <c r="Q305" t="s">
        <v>40</v>
      </c>
      <c r="R305" t="s">
        <v>27</v>
      </c>
      <c r="S305" t="s">
        <v>298</v>
      </c>
      <c r="T305">
        <v>3</v>
      </c>
      <c r="U305">
        <v>0</v>
      </c>
      <c r="V305">
        <v>-16777216</v>
      </c>
      <c r="W305" t="s">
        <v>43</v>
      </c>
      <c r="X305" t="s">
        <v>43</v>
      </c>
    </row>
    <row r="306" spans="1:24" x14ac:dyDescent="0.25">
      <c r="A306" t="s">
        <v>42</v>
      </c>
      <c r="B306" t="s">
        <v>38</v>
      </c>
      <c r="C306" t="s">
        <v>25</v>
      </c>
      <c r="D306" t="s">
        <v>41</v>
      </c>
      <c r="E306" t="s">
        <v>40</v>
      </c>
      <c r="F306" t="s">
        <v>1196</v>
      </c>
      <c r="G306" t="s">
        <v>1295</v>
      </c>
      <c r="H306" t="s">
        <v>285</v>
      </c>
      <c r="I306" t="s">
        <v>1296</v>
      </c>
      <c r="J306" t="s">
        <v>39</v>
      </c>
      <c r="K306" t="s">
        <v>34</v>
      </c>
      <c r="L306" t="s">
        <v>1297</v>
      </c>
      <c r="N306" t="s">
        <v>30</v>
      </c>
      <c r="O306" t="s">
        <v>36</v>
      </c>
      <c r="P306" t="s">
        <v>37</v>
      </c>
      <c r="Q306" t="s">
        <v>40</v>
      </c>
      <c r="R306" t="s">
        <v>27</v>
      </c>
      <c r="S306" t="s">
        <v>1298</v>
      </c>
      <c r="T306">
        <v>3</v>
      </c>
      <c r="U306">
        <v>0</v>
      </c>
      <c r="V306">
        <v>-16777216</v>
      </c>
      <c r="W306" t="s">
        <v>43</v>
      </c>
      <c r="X306" t="s">
        <v>43</v>
      </c>
    </row>
    <row r="307" spans="1:24" x14ac:dyDescent="0.25">
      <c r="A307" t="s">
        <v>42</v>
      </c>
      <c r="B307" t="s">
        <v>38</v>
      </c>
      <c r="C307" t="s">
        <v>25</v>
      </c>
      <c r="D307" t="s">
        <v>41</v>
      </c>
      <c r="E307" t="s">
        <v>40</v>
      </c>
      <c r="F307" t="s">
        <v>1311</v>
      </c>
      <c r="G307" t="s">
        <v>1295</v>
      </c>
      <c r="H307" t="s">
        <v>285</v>
      </c>
      <c r="I307" t="s">
        <v>1310</v>
      </c>
      <c r="J307" t="s">
        <v>39</v>
      </c>
      <c r="K307" t="s">
        <v>34</v>
      </c>
      <c r="L307" t="s">
        <v>1312</v>
      </c>
      <c r="N307" t="s">
        <v>30</v>
      </c>
      <c r="O307" t="s">
        <v>36</v>
      </c>
      <c r="P307" t="s">
        <v>37</v>
      </c>
      <c r="Q307" t="s">
        <v>40</v>
      </c>
      <c r="R307" t="s">
        <v>27</v>
      </c>
      <c r="S307" t="s">
        <v>1298</v>
      </c>
      <c r="T307">
        <v>3</v>
      </c>
      <c r="U307">
        <v>0</v>
      </c>
      <c r="V307">
        <v>-16777216</v>
      </c>
      <c r="W307" t="s">
        <v>43</v>
      </c>
      <c r="X307" t="s">
        <v>43</v>
      </c>
    </row>
    <row r="308" spans="1:24" x14ac:dyDescent="0.25">
      <c r="A308" t="s">
        <v>42</v>
      </c>
      <c r="B308" t="s">
        <v>38</v>
      </c>
      <c r="C308" t="s">
        <v>25</v>
      </c>
      <c r="D308" t="s">
        <v>41</v>
      </c>
      <c r="E308" t="s">
        <v>40</v>
      </c>
      <c r="F308" t="s">
        <v>569</v>
      </c>
      <c r="G308" t="s">
        <v>1248</v>
      </c>
      <c r="H308" t="s">
        <v>285</v>
      </c>
      <c r="I308" t="s">
        <v>1249</v>
      </c>
      <c r="J308" t="s">
        <v>39</v>
      </c>
      <c r="K308" t="s">
        <v>34</v>
      </c>
      <c r="L308" t="s">
        <v>1256</v>
      </c>
      <c r="N308" t="s">
        <v>30</v>
      </c>
      <c r="O308" t="s">
        <v>36</v>
      </c>
      <c r="P308" t="s">
        <v>37</v>
      </c>
      <c r="Q308" t="s">
        <v>40</v>
      </c>
      <c r="R308" t="s">
        <v>27</v>
      </c>
      <c r="S308" t="s">
        <v>1257</v>
      </c>
      <c r="T308">
        <v>3</v>
      </c>
      <c r="U308">
        <v>0</v>
      </c>
      <c r="V308">
        <v>-16777216</v>
      </c>
      <c r="W308" t="s">
        <v>43</v>
      </c>
      <c r="X308" t="s">
        <v>43</v>
      </c>
    </row>
    <row r="309" spans="1:24" x14ac:dyDescent="0.25">
      <c r="A309" t="s">
        <v>42</v>
      </c>
      <c r="B309" t="s">
        <v>38</v>
      </c>
      <c r="C309" t="s">
        <v>25</v>
      </c>
      <c r="D309" t="s">
        <v>41</v>
      </c>
      <c r="E309" t="s">
        <v>40</v>
      </c>
      <c r="F309" t="s">
        <v>505</v>
      </c>
      <c r="G309" t="s">
        <v>502</v>
      </c>
      <c r="H309" t="s">
        <v>442</v>
      </c>
      <c r="I309" t="s">
        <v>503</v>
      </c>
      <c r="J309" t="s">
        <v>38</v>
      </c>
      <c r="K309" t="s">
        <v>34</v>
      </c>
      <c r="M309" t="s">
        <v>501</v>
      </c>
      <c r="N309" t="s">
        <v>30</v>
      </c>
      <c r="O309" t="s">
        <v>444</v>
      </c>
      <c r="P309" t="s">
        <v>37</v>
      </c>
      <c r="Q309" t="s">
        <v>40</v>
      </c>
      <c r="R309" t="s">
        <v>27</v>
      </c>
      <c r="T309">
        <v>3</v>
      </c>
      <c r="U309">
        <v>0</v>
      </c>
      <c r="V309">
        <v>-16777216</v>
      </c>
      <c r="W309" t="s">
        <v>43</v>
      </c>
      <c r="X309" t="s">
        <v>43</v>
      </c>
    </row>
    <row r="310" spans="1:24" x14ac:dyDescent="0.25">
      <c r="A310" t="s">
        <v>42</v>
      </c>
      <c r="B310" t="s">
        <v>38</v>
      </c>
      <c r="C310" t="s">
        <v>25</v>
      </c>
      <c r="D310" t="s">
        <v>41</v>
      </c>
      <c r="E310" t="s">
        <v>40</v>
      </c>
      <c r="F310" t="s">
        <v>537</v>
      </c>
      <c r="G310" t="s">
        <v>533</v>
      </c>
      <c r="H310" t="s">
        <v>442</v>
      </c>
      <c r="I310" t="s">
        <v>534</v>
      </c>
      <c r="J310" t="s">
        <v>38</v>
      </c>
      <c r="K310" t="s">
        <v>34</v>
      </c>
      <c r="N310" t="s">
        <v>30</v>
      </c>
      <c r="O310" t="s">
        <v>444</v>
      </c>
      <c r="P310" t="s">
        <v>37</v>
      </c>
      <c r="Q310" t="s">
        <v>40</v>
      </c>
      <c r="R310" t="s">
        <v>27</v>
      </c>
      <c r="T310">
        <v>3</v>
      </c>
      <c r="U310">
        <v>0</v>
      </c>
      <c r="V310">
        <v>-16777216</v>
      </c>
      <c r="W310" t="s">
        <v>43</v>
      </c>
      <c r="X310" t="s">
        <v>43</v>
      </c>
    </row>
    <row r="311" spans="1:24" x14ac:dyDescent="0.25">
      <c r="A311" t="s">
        <v>42</v>
      </c>
      <c r="B311" t="s">
        <v>38</v>
      </c>
      <c r="C311" t="s">
        <v>25</v>
      </c>
      <c r="D311" t="s">
        <v>41</v>
      </c>
      <c r="E311" t="s">
        <v>40</v>
      </c>
      <c r="F311" t="s">
        <v>446</v>
      </c>
      <c r="G311" t="s">
        <v>441</v>
      </c>
      <c r="H311" t="s">
        <v>442</v>
      </c>
      <c r="I311" t="s">
        <v>443</v>
      </c>
      <c r="J311" t="s">
        <v>38</v>
      </c>
      <c r="K311" t="s">
        <v>34</v>
      </c>
      <c r="L311" t="s">
        <v>447</v>
      </c>
      <c r="M311" t="s">
        <v>440</v>
      </c>
      <c r="N311" t="s">
        <v>30</v>
      </c>
      <c r="O311" t="s">
        <v>444</v>
      </c>
      <c r="P311" t="s">
        <v>37</v>
      </c>
      <c r="Q311" t="s">
        <v>40</v>
      </c>
      <c r="R311" t="s">
        <v>27</v>
      </c>
      <c r="T311">
        <v>3</v>
      </c>
      <c r="U311">
        <v>0</v>
      </c>
      <c r="V311">
        <v>-16777216</v>
      </c>
      <c r="W311" t="s">
        <v>43</v>
      </c>
      <c r="X311" t="s">
        <v>43</v>
      </c>
    </row>
    <row r="312" spans="1:24" x14ac:dyDescent="0.25">
      <c r="A312" t="s">
        <v>42</v>
      </c>
      <c r="B312" t="s">
        <v>38</v>
      </c>
      <c r="C312" t="s">
        <v>25</v>
      </c>
      <c r="D312" t="s">
        <v>41</v>
      </c>
      <c r="E312" t="s">
        <v>40</v>
      </c>
      <c r="F312" t="s">
        <v>716</v>
      </c>
      <c r="G312" t="s">
        <v>441</v>
      </c>
      <c r="H312" t="s">
        <v>442</v>
      </c>
      <c r="I312" t="s">
        <v>715</v>
      </c>
      <c r="J312" t="s">
        <v>39</v>
      </c>
      <c r="K312" t="s">
        <v>34</v>
      </c>
      <c r="L312" t="s">
        <v>717</v>
      </c>
      <c r="N312" t="s">
        <v>30</v>
      </c>
      <c r="O312" t="s">
        <v>444</v>
      </c>
      <c r="P312" t="s">
        <v>37</v>
      </c>
      <c r="Q312" t="s">
        <v>40</v>
      </c>
      <c r="R312" t="s">
        <v>27</v>
      </c>
      <c r="S312" t="s">
        <v>739</v>
      </c>
      <c r="T312">
        <v>3</v>
      </c>
      <c r="U312">
        <v>0</v>
      </c>
      <c r="V312">
        <v>-16777216</v>
      </c>
      <c r="W312" t="s">
        <v>43</v>
      </c>
      <c r="X312" t="s">
        <v>43</v>
      </c>
    </row>
    <row r="313" spans="1:24" x14ac:dyDescent="0.25">
      <c r="A313" t="s">
        <v>42</v>
      </c>
      <c r="B313" t="s">
        <v>38</v>
      </c>
      <c r="C313" t="s">
        <v>25</v>
      </c>
      <c r="D313" t="s">
        <v>41</v>
      </c>
      <c r="E313" t="s">
        <v>40</v>
      </c>
      <c r="F313" t="s">
        <v>680</v>
      </c>
      <c r="G313" t="s">
        <v>244</v>
      </c>
      <c r="H313" t="s">
        <v>442</v>
      </c>
      <c r="I313" t="s">
        <v>678</v>
      </c>
      <c r="J313" t="s">
        <v>38</v>
      </c>
      <c r="K313" t="s">
        <v>34</v>
      </c>
      <c r="L313" t="s">
        <v>681</v>
      </c>
      <c r="N313" t="s">
        <v>30</v>
      </c>
      <c r="O313" t="s">
        <v>444</v>
      </c>
      <c r="P313" t="s">
        <v>37</v>
      </c>
      <c r="Q313" t="s">
        <v>40</v>
      </c>
      <c r="R313" t="s">
        <v>27</v>
      </c>
      <c r="T313">
        <v>3</v>
      </c>
      <c r="U313">
        <v>0</v>
      </c>
      <c r="V313">
        <v>-16777216</v>
      </c>
      <c r="W313" t="s">
        <v>43</v>
      </c>
      <c r="X313" t="s">
        <v>43</v>
      </c>
    </row>
    <row r="314" spans="1:24" x14ac:dyDescent="0.25">
      <c r="A314" t="s">
        <v>42</v>
      </c>
      <c r="B314" t="s">
        <v>38</v>
      </c>
      <c r="C314" t="s">
        <v>25</v>
      </c>
      <c r="D314" t="s">
        <v>41</v>
      </c>
      <c r="E314" t="s">
        <v>40</v>
      </c>
      <c r="F314" t="s">
        <v>667</v>
      </c>
      <c r="G314" t="s">
        <v>664</v>
      </c>
      <c r="H314" t="s">
        <v>442</v>
      </c>
      <c r="I314" t="s">
        <v>665</v>
      </c>
      <c r="J314" t="s">
        <v>38</v>
      </c>
      <c r="K314" t="s">
        <v>34</v>
      </c>
      <c r="L314" t="s">
        <v>668</v>
      </c>
      <c r="N314" t="s">
        <v>30</v>
      </c>
      <c r="O314" t="s">
        <v>444</v>
      </c>
      <c r="P314" t="s">
        <v>37</v>
      </c>
      <c r="Q314" t="s">
        <v>40</v>
      </c>
      <c r="R314" t="s">
        <v>27</v>
      </c>
      <c r="T314">
        <v>3</v>
      </c>
      <c r="U314">
        <v>0</v>
      </c>
      <c r="V314">
        <v>-16777216</v>
      </c>
      <c r="W314" t="s">
        <v>43</v>
      </c>
      <c r="X314" t="s">
        <v>43</v>
      </c>
    </row>
    <row r="315" spans="1:24" x14ac:dyDescent="0.25">
      <c r="A315" t="s">
        <v>42</v>
      </c>
      <c r="B315" t="s">
        <v>38</v>
      </c>
      <c r="C315" t="s">
        <v>25</v>
      </c>
      <c r="D315" t="s">
        <v>41</v>
      </c>
      <c r="E315" t="s">
        <v>40</v>
      </c>
      <c r="F315" t="s">
        <v>581</v>
      </c>
      <c r="G315" t="s">
        <v>579</v>
      </c>
      <c r="H315" t="s">
        <v>442</v>
      </c>
      <c r="I315" t="s">
        <v>580</v>
      </c>
      <c r="K315" t="s">
        <v>34</v>
      </c>
      <c r="L315" t="s">
        <v>582</v>
      </c>
      <c r="N315" t="s">
        <v>30</v>
      </c>
      <c r="O315" t="s">
        <v>444</v>
      </c>
      <c r="P315" t="s">
        <v>37</v>
      </c>
      <c r="Q315" t="s">
        <v>40</v>
      </c>
      <c r="R315" t="s">
        <v>27</v>
      </c>
      <c r="T315">
        <v>3</v>
      </c>
      <c r="U315">
        <v>0</v>
      </c>
      <c r="V315">
        <v>-16777216</v>
      </c>
      <c r="W315" t="s">
        <v>43</v>
      </c>
      <c r="X315" t="s">
        <v>43</v>
      </c>
    </row>
    <row r="316" spans="1:24" x14ac:dyDescent="0.25">
      <c r="A316" t="s">
        <v>166</v>
      </c>
      <c r="B316" t="s">
        <v>165</v>
      </c>
      <c r="C316" t="s">
        <v>78</v>
      </c>
      <c r="D316" t="s">
        <v>78</v>
      </c>
      <c r="E316" t="s">
        <v>165</v>
      </c>
      <c r="F316" t="s">
        <v>143</v>
      </c>
      <c r="G316" t="s">
        <v>32</v>
      </c>
      <c r="H316" t="s">
        <v>101</v>
      </c>
      <c r="I316" t="s">
        <v>145</v>
      </c>
      <c r="J316" t="s">
        <v>165</v>
      </c>
      <c r="K316" t="s">
        <v>34</v>
      </c>
      <c r="L316" t="s">
        <v>144</v>
      </c>
      <c r="N316" t="s">
        <v>30</v>
      </c>
      <c r="O316" t="s">
        <v>36</v>
      </c>
      <c r="P316" t="s">
        <v>37</v>
      </c>
      <c r="Q316">
        <v>7206</v>
      </c>
      <c r="R316" t="s">
        <v>79</v>
      </c>
      <c r="T316">
        <v>3</v>
      </c>
      <c r="U316">
        <v>0</v>
      </c>
      <c r="V316">
        <v>-16777216</v>
      </c>
      <c r="W316" t="s">
        <v>43</v>
      </c>
      <c r="X316" t="s">
        <v>43</v>
      </c>
    </row>
    <row r="317" spans="1:24" x14ac:dyDescent="0.25">
      <c r="A317" t="s">
        <v>166</v>
      </c>
      <c r="B317" t="s">
        <v>165</v>
      </c>
      <c r="C317" t="s">
        <v>78</v>
      </c>
      <c r="D317" t="s">
        <v>78</v>
      </c>
      <c r="E317" t="s">
        <v>165</v>
      </c>
      <c r="F317" t="s">
        <v>505</v>
      </c>
      <c r="G317" t="s">
        <v>502</v>
      </c>
      <c r="H317" t="s">
        <v>442</v>
      </c>
      <c r="I317" t="s">
        <v>503</v>
      </c>
      <c r="J317" t="s">
        <v>165</v>
      </c>
      <c r="K317" t="s">
        <v>34</v>
      </c>
      <c r="M317" t="s">
        <v>501</v>
      </c>
      <c r="N317" t="s">
        <v>30</v>
      </c>
      <c r="O317" t="s">
        <v>444</v>
      </c>
      <c r="P317" t="s">
        <v>37</v>
      </c>
      <c r="Q317">
        <v>7206</v>
      </c>
      <c r="R317" t="s">
        <v>79</v>
      </c>
      <c r="T317">
        <v>3</v>
      </c>
      <c r="U317">
        <v>0</v>
      </c>
      <c r="V317">
        <v>-16777216</v>
      </c>
      <c r="W317" t="s">
        <v>43</v>
      </c>
      <c r="X317" t="s">
        <v>43</v>
      </c>
    </row>
    <row r="318" spans="1:24" x14ac:dyDescent="0.25">
      <c r="A318" t="s">
        <v>166</v>
      </c>
      <c r="B318" t="s">
        <v>165</v>
      </c>
      <c r="C318" t="s">
        <v>78</v>
      </c>
      <c r="D318" t="s">
        <v>78</v>
      </c>
      <c r="E318" t="s">
        <v>165</v>
      </c>
      <c r="F318" t="s">
        <v>667</v>
      </c>
      <c r="G318" t="s">
        <v>664</v>
      </c>
      <c r="H318" t="s">
        <v>442</v>
      </c>
      <c r="I318" t="s">
        <v>665</v>
      </c>
      <c r="J318" t="s">
        <v>672</v>
      </c>
      <c r="K318" t="s">
        <v>34</v>
      </c>
      <c r="L318" t="s">
        <v>668</v>
      </c>
      <c r="N318" t="s">
        <v>30</v>
      </c>
      <c r="O318" t="s">
        <v>444</v>
      </c>
      <c r="P318" t="s">
        <v>37</v>
      </c>
      <c r="Q318">
        <v>7206</v>
      </c>
      <c r="R318" t="s">
        <v>79</v>
      </c>
      <c r="T318">
        <v>3</v>
      </c>
      <c r="U318">
        <v>0</v>
      </c>
      <c r="V318">
        <v>-16777216</v>
      </c>
      <c r="W318" t="s">
        <v>43</v>
      </c>
      <c r="X318" t="s">
        <v>43</v>
      </c>
    </row>
    <row r="319" spans="1:24" x14ac:dyDescent="0.25">
      <c r="A319" t="s">
        <v>147</v>
      </c>
      <c r="B319" t="s">
        <v>146</v>
      </c>
      <c r="C319" t="s">
        <v>78</v>
      </c>
      <c r="D319" t="s">
        <v>78</v>
      </c>
      <c r="E319" t="s">
        <v>146</v>
      </c>
      <c r="F319" t="s">
        <v>143</v>
      </c>
      <c r="G319" t="s">
        <v>32</v>
      </c>
      <c r="H319" t="s">
        <v>101</v>
      </c>
      <c r="I319" t="s">
        <v>145</v>
      </c>
      <c r="J319" t="s">
        <v>146</v>
      </c>
      <c r="K319" t="s">
        <v>34</v>
      </c>
      <c r="L319" t="s">
        <v>144</v>
      </c>
      <c r="N319" t="s">
        <v>30</v>
      </c>
      <c r="O319" t="s">
        <v>36</v>
      </c>
      <c r="P319" t="s">
        <v>37</v>
      </c>
      <c r="Q319">
        <v>7131</v>
      </c>
      <c r="R319" t="s">
        <v>79</v>
      </c>
      <c r="T319">
        <v>3</v>
      </c>
      <c r="U319">
        <v>0</v>
      </c>
      <c r="V319">
        <v>-16777216</v>
      </c>
      <c r="W319" t="s">
        <v>43</v>
      </c>
      <c r="X319" t="s">
        <v>43</v>
      </c>
    </row>
    <row r="320" spans="1:24" x14ac:dyDescent="0.25">
      <c r="A320" t="s">
        <v>147</v>
      </c>
      <c r="B320" t="s">
        <v>146</v>
      </c>
      <c r="C320" t="s">
        <v>78</v>
      </c>
      <c r="D320" t="s">
        <v>78</v>
      </c>
      <c r="E320" t="s">
        <v>146</v>
      </c>
      <c r="F320" t="s">
        <v>242</v>
      </c>
      <c r="G320" t="s">
        <v>244</v>
      </c>
      <c r="H320" t="s">
        <v>101</v>
      </c>
      <c r="I320" t="s">
        <v>245</v>
      </c>
      <c r="J320" t="s">
        <v>146</v>
      </c>
      <c r="K320" t="s">
        <v>34</v>
      </c>
      <c r="L320" t="s">
        <v>243</v>
      </c>
      <c r="N320" t="s">
        <v>30</v>
      </c>
      <c r="O320" t="s">
        <v>36</v>
      </c>
      <c r="P320" t="s">
        <v>37</v>
      </c>
      <c r="Q320">
        <v>7131</v>
      </c>
      <c r="R320" t="s">
        <v>79</v>
      </c>
      <c r="T320">
        <v>3</v>
      </c>
      <c r="U320">
        <v>0</v>
      </c>
      <c r="V320">
        <v>-16777216</v>
      </c>
      <c r="W320" t="s">
        <v>43</v>
      </c>
      <c r="X320" t="s">
        <v>43</v>
      </c>
    </row>
    <row r="321" spans="1:24" x14ac:dyDescent="0.25">
      <c r="A321" t="s">
        <v>147</v>
      </c>
      <c r="B321" t="s">
        <v>146</v>
      </c>
      <c r="C321" t="s">
        <v>78</v>
      </c>
      <c r="D321" t="s">
        <v>78</v>
      </c>
      <c r="E321" t="s">
        <v>146</v>
      </c>
      <c r="F321" t="s">
        <v>1136</v>
      </c>
      <c r="G321" t="s">
        <v>944</v>
      </c>
      <c r="H321" t="s">
        <v>285</v>
      </c>
      <c r="I321" t="s">
        <v>1135</v>
      </c>
      <c r="J321" t="s">
        <v>146</v>
      </c>
      <c r="K321" t="s">
        <v>34</v>
      </c>
      <c r="L321" t="s">
        <v>1137</v>
      </c>
      <c r="N321" t="s">
        <v>30</v>
      </c>
      <c r="O321" t="s">
        <v>36</v>
      </c>
      <c r="P321" t="s">
        <v>37</v>
      </c>
      <c r="Q321">
        <v>7131</v>
      </c>
      <c r="R321" t="s">
        <v>79</v>
      </c>
      <c r="T321">
        <v>3</v>
      </c>
      <c r="U321">
        <v>0</v>
      </c>
      <c r="V321">
        <v>-16777216</v>
      </c>
      <c r="W321" t="s">
        <v>43</v>
      </c>
      <c r="X321" t="s">
        <v>43</v>
      </c>
    </row>
    <row r="322" spans="1:24" x14ac:dyDescent="0.25">
      <c r="A322" t="s">
        <v>147</v>
      </c>
      <c r="B322" t="s">
        <v>146</v>
      </c>
      <c r="C322" t="s">
        <v>78</v>
      </c>
      <c r="D322" t="s">
        <v>78</v>
      </c>
      <c r="E322" t="s">
        <v>146</v>
      </c>
      <c r="F322" t="s">
        <v>1089</v>
      </c>
      <c r="G322" t="s">
        <v>944</v>
      </c>
      <c r="H322" t="s">
        <v>285</v>
      </c>
      <c r="I322" t="s">
        <v>1088</v>
      </c>
      <c r="J322" t="s">
        <v>146</v>
      </c>
      <c r="K322" t="s">
        <v>34</v>
      </c>
      <c r="L322" t="s">
        <v>1090</v>
      </c>
      <c r="N322" t="s">
        <v>30</v>
      </c>
      <c r="O322" t="s">
        <v>36</v>
      </c>
      <c r="P322" t="s">
        <v>37</v>
      </c>
      <c r="Q322">
        <v>7131</v>
      </c>
      <c r="R322" t="s">
        <v>79</v>
      </c>
      <c r="T322">
        <v>3</v>
      </c>
      <c r="U322">
        <v>0</v>
      </c>
      <c r="V322">
        <v>-16777216</v>
      </c>
      <c r="W322" t="s">
        <v>43</v>
      </c>
      <c r="X322" t="s">
        <v>43</v>
      </c>
    </row>
    <row r="323" spans="1:24" x14ac:dyDescent="0.25">
      <c r="A323" t="s">
        <v>147</v>
      </c>
      <c r="B323" t="s">
        <v>146</v>
      </c>
      <c r="C323" t="s">
        <v>78</v>
      </c>
      <c r="D323" t="s">
        <v>78</v>
      </c>
      <c r="E323" t="s">
        <v>146</v>
      </c>
      <c r="F323" t="s">
        <v>1003</v>
      </c>
      <c r="G323" t="s">
        <v>944</v>
      </c>
      <c r="H323" t="s">
        <v>285</v>
      </c>
      <c r="I323" t="s">
        <v>994</v>
      </c>
      <c r="J323" t="s">
        <v>146</v>
      </c>
      <c r="K323" t="s">
        <v>34</v>
      </c>
      <c r="L323" t="s">
        <v>1004</v>
      </c>
      <c r="N323" t="s">
        <v>30</v>
      </c>
      <c r="O323" t="s">
        <v>36</v>
      </c>
      <c r="P323" t="s">
        <v>37</v>
      </c>
      <c r="Q323">
        <v>7131</v>
      </c>
      <c r="R323" t="s">
        <v>79</v>
      </c>
      <c r="T323">
        <v>3</v>
      </c>
      <c r="U323">
        <v>0</v>
      </c>
      <c r="V323">
        <v>-16777216</v>
      </c>
      <c r="W323" t="s">
        <v>43</v>
      </c>
      <c r="X323" t="s">
        <v>43</v>
      </c>
    </row>
    <row r="324" spans="1:24" x14ac:dyDescent="0.25">
      <c r="A324" t="s">
        <v>147</v>
      </c>
      <c r="B324" t="s">
        <v>146</v>
      </c>
      <c r="C324" t="s">
        <v>78</v>
      </c>
      <c r="D324" t="s">
        <v>78</v>
      </c>
      <c r="E324" t="s">
        <v>146</v>
      </c>
      <c r="F324" t="s">
        <v>1147</v>
      </c>
      <c r="G324" t="s">
        <v>944</v>
      </c>
      <c r="H324" t="s">
        <v>285</v>
      </c>
      <c r="I324" t="s">
        <v>1146</v>
      </c>
      <c r="J324" t="s">
        <v>146</v>
      </c>
      <c r="K324" t="s">
        <v>34</v>
      </c>
      <c r="L324" t="s">
        <v>1148</v>
      </c>
      <c r="N324" t="s">
        <v>30</v>
      </c>
      <c r="O324" t="s">
        <v>36</v>
      </c>
      <c r="P324" t="s">
        <v>37</v>
      </c>
      <c r="Q324">
        <v>7131</v>
      </c>
      <c r="R324" t="s">
        <v>79</v>
      </c>
      <c r="T324">
        <v>3</v>
      </c>
      <c r="U324">
        <v>0</v>
      </c>
      <c r="V324">
        <v>-16777216</v>
      </c>
      <c r="W324" t="s">
        <v>43</v>
      </c>
      <c r="X324" t="s">
        <v>43</v>
      </c>
    </row>
    <row r="325" spans="1:24" x14ac:dyDescent="0.25">
      <c r="A325" t="s">
        <v>147</v>
      </c>
      <c r="B325" t="s">
        <v>146</v>
      </c>
      <c r="C325" t="s">
        <v>78</v>
      </c>
      <c r="D325" t="s">
        <v>78</v>
      </c>
      <c r="E325" t="s">
        <v>146</v>
      </c>
      <c r="F325" t="s">
        <v>350</v>
      </c>
      <c r="G325" t="s">
        <v>244</v>
      </c>
      <c r="H325" t="s">
        <v>285</v>
      </c>
      <c r="I325" t="s">
        <v>352</v>
      </c>
      <c r="J325" t="s">
        <v>146</v>
      </c>
      <c r="K325" t="s">
        <v>34</v>
      </c>
      <c r="L325" t="s">
        <v>351</v>
      </c>
      <c r="N325" t="s">
        <v>30</v>
      </c>
      <c r="O325" t="s">
        <v>36</v>
      </c>
      <c r="P325" t="s">
        <v>37</v>
      </c>
      <c r="Q325">
        <v>7131</v>
      </c>
      <c r="R325" t="s">
        <v>79</v>
      </c>
      <c r="T325">
        <v>3</v>
      </c>
      <c r="U325">
        <v>0</v>
      </c>
      <c r="V325">
        <v>-16777216</v>
      </c>
      <c r="W325" t="s">
        <v>43</v>
      </c>
      <c r="X325" t="s">
        <v>43</v>
      </c>
    </row>
    <row r="326" spans="1:24" x14ac:dyDescent="0.25">
      <c r="A326" t="s">
        <v>147</v>
      </c>
      <c r="B326" t="s">
        <v>146</v>
      </c>
      <c r="C326" t="s">
        <v>78</v>
      </c>
      <c r="D326" t="s">
        <v>78</v>
      </c>
      <c r="E326" t="s">
        <v>146</v>
      </c>
      <c r="F326" t="s">
        <v>295</v>
      </c>
      <c r="G326" t="s">
        <v>244</v>
      </c>
      <c r="H326" t="s">
        <v>285</v>
      </c>
      <c r="I326" t="s">
        <v>297</v>
      </c>
      <c r="J326" t="s">
        <v>146</v>
      </c>
      <c r="K326" t="s">
        <v>34</v>
      </c>
      <c r="L326" t="s">
        <v>296</v>
      </c>
      <c r="N326" t="s">
        <v>30</v>
      </c>
      <c r="O326" t="s">
        <v>36</v>
      </c>
      <c r="P326" t="s">
        <v>37</v>
      </c>
      <c r="Q326">
        <v>7131</v>
      </c>
      <c r="R326" t="s">
        <v>79</v>
      </c>
      <c r="T326">
        <v>3</v>
      </c>
      <c r="U326">
        <v>0</v>
      </c>
      <c r="V326">
        <v>-16777216</v>
      </c>
      <c r="W326" t="s">
        <v>43</v>
      </c>
      <c r="X326" t="s">
        <v>43</v>
      </c>
    </row>
    <row r="327" spans="1:24" x14ac:dyDescent="0.25">
      <c r="A327" t="s">
        <v>147</v>
      </c>
      <c r="B327" t="s">
        <v>146</v>
      </c>
      <c r="C327" t="s">
        <v>78</v>
      </c>
      <c r="D327" t="s">
        <v>78</v>
      </c>
      <c r="E327" t="s">
        <v>146</v>
      </c>
      <c r="F327" t="s">
        <v>780</v>
      </c>
      <c r="G327" t="s">
        <v>244</v>
      </c>
      <c r="H327" t="s">
        <v>285</v>
      </c>
      <c r="I327" t="s">
        <v>778</v>
      </c>
      <c r="J327" t="s">
        <v>146</v>
      </c>
      <c r="K327" t="s">
        <v>34</v>
      </c>
      <c r="L327" t="s">
        <v>781</v>
      </c>
      <c r="N327" t="s">
        <v>30</v>
      </c>
      <c r="O327" t="s">
        <v>779</v>
      </c>
      <c r="P327" t="s">
        <v>37</v>
      </c>
      <c r="Q327">
        <v>7131</v>
      </c>
      <c r="R327" t="s">
        <v>79</v>
      </c>
      <c r="T327">
        <v>3</v>
      </c>
      <c r="U327">
        <v>0</v>
      </c>
      <c r="V327">
        <v>-16777216</v>
      </c>
      <c r="W327" t="s">
        <v>43</v>
      </c>
      <c r="X327" t="s">
        <v>43</v>
      </c>
    </row>
    <row r="328" spans="1:24" x14ac:dyDescent="0.25">
      <c r="A328" t="s">
        <v>147</v>
      </c>
      <c r="B328" t="s">
        <v>522</v>
      </c>
      <c r="C328" t="s">
        <v>78</v>
      </c>
      <c r="D328" t="s">
        <v>78</v>
      </c>
      <c r="E328" t="s">
        <v>146</v>
      </c>
      <c r="F328" t="s">
        <v>505</v>
      </c>
      <c r="G328" t="s">
        <v>502</v>
      </c>
      <c r="H328" t="s">
        <v>442</v>
      </c>
      <c r="I328" t="s">
        <v>503</v>
      </c>
      <c r="J328" t="s">
        <v>146</v>
      </c>
      <c r="K328" t="s">
        <v>34</v>
      </c>
      <c r="M328" t="s">
        <v>501</v>
      </c>
      <c r="N328" t="s">
        <v>30</v>
      </c>
      <c r="O328" t="s">
        <v>444</v>
      </c>
      <c r="P328" t="s">
        <v>37</v>
      </c>
      <c r="Q328">
        <v>7131</v>
      </c>
      <c r="R328" t="s">
        <v>79</v>
      </c>
      <c r="T328">
        <v>3</v>
      </c>
      <c r="U328">
        <v>0</v>
      </c>
      <c r="V328">
        <v>-16777216</v>
      </c>
      <c r="W328" t="s">
        <v>43</v>
      </c>
      <c r="X328" t="s">
        <v>43</v>
      </c>
    </row>
    <row r="329" spans="1:24" x14ac:dyDescent="0.25">
      <c r="A329" t="s">
        <v>147</v>
      </c>
      <c r="B329" t="s">
        <v>683</v>
      </c>
      <c r="C329" t="s">
        <v>78</v>
      </c>
      <c r="D329" t="s">
        <v>78</v>
      </c>
      <c r="E329" t="s">
        <v>146</v>
      </c>
      <c r="F329" t="s">
        <v>680</v>
      </c>
      <c r="G329" t="s">
        <v>244</v>
      </c>
      <c r="H329" t="s">
        <v>442</v>
      </c>
      <c r="I329" t="s">
        <v>678</v>
      </c>
      <c r="J329" t="s">
        <v>683</v>
      </c>
      <c r="K329" t="s">
        <v>34</v>
      </c>
      <c r="L329" t="s">
        <v>681</v>
      </c>
      <c r="N329" t="s">
        <v>30</v>
      </c>
      <c r="O329" t="s">
        <v>444</v>
      </c>
      <c r="P329" t="s">
        <v>37</v>
      </c>
      <c r="Q329">
        <v>7131</v>
      </c>
      <c r="R329" t="s">
        <v>79</v>
      </c>
      <c r="T329">
        <v>3</v>
      </c>
      <c r="U329">
        <v>0</v>
      </c>
      <c r="V329">
        <v>-16777216</v>
      </c>
      <c r="W329" t="s">
        <v>43</v>
      </c>
      <c r="X329" t="s">
        <v>43</v>
      </c>
    </row>
    <row r="330" spans="1:24" x14ac:dyDescent="0.25">
      <c r="A330" t="s">
        <v>147</v>
      </c>
      <c r="B330" t="s">
        <v>660</v>
      </c>
      <c r="C330" t="s">
        <v>78</v>
      </c>
      <c r="D330" t="s">
        <v>78</v>
      </c>
      <c r="E330" t="s">
        <v>146</v>
      </c>
      <c r="F330" t="s">
        <v>581</v>
      </c>
      <c r="G330" t="s">
        <v>579</v>
      </c>
      <c r="H330" t="s">
        <v>442</v>
      </c>
      <c r="I330" t="s">
        <v>580</v>
      </c>
      <c r="K330" t="s">
        <v>34</v>
      </c>
      <c r="L330" t="s">
        <v>582</v>
      </c>
      <c r="N330" t="s">
        <v>30</v>
      </c>
      <c r="O330" t="s">
        <v>444</v>
      </c>
      <c r="P330" t="s">
        <v>37</v>
      </c>
      <c r="Q330">
        <v>7131</v>
      </c>
      <c r="R330" t="s">
        <v>79</v>
      </c>
      <c r="T330">
        <v>3</v>
      </c>
      <c r="U330">
        <v>0</v>
      </c>
      <c r="V330">
        <v>-16777216</v>
      </c>
      <c r="W330" t="s">
        <v>43</v>
      </c>
      <c r="X330" t="s">
        <v>43</v>
      </c>
    </row>
    <row r="331" spans="1:24" x14ac:dyDescent="0.25">
      <c r="A331" t="s">
        <v>546</v>
      </c>
      <c r="B331" t="s">
        <v>1155</v>
      </c>
      <c r="C331" t="s">
        <v>78</v>
      </c>
      <c r="D331" t="s">
        <v>78</v>
      </c>
      <c r="E331" t="s">
        <v>545</v>
      </c>
      <c r="F331" t="s">
        <v>1152</v>
      </c>
      <c r="G331" t="s">
        <v>32</v>
      </c>
      <c r="H331" t="s">
        <v>101</v>
      </c>
      <c r="I331" t="s">
        <v>1151</v>
      </c>
      <c r="J331" t="s">
        <v>545</v>
      </c>
      <c r="K331" t="s">
        <v>34</v>
      </c>
      <c r="L331" t="s">
        <v>1153</v>
      </c>
      <c r="N331" t="s">
        <v>30</v>
      </c>
      <c r="O331" t="s">
        <v>36</v>
      </c>
      <c r="P331" t="s">
        <v>37</v>
      </c>
      <c r="Q331">
        <v>55012</v>
      </c>
      <c r="R331" t="s">
        <v>79</v>
      </c>
      <c r="T331">
        <v>3</v>
      </c>
      <c r="U331">
        <v>0</v>
      </c>
      <c r="V331">
        <v>-16777216</v>
      </c>
      <c r="W331" t="s">
        <v>43</v>
      </c>
      <c r="X331" t="s">
        <v>43</v>
      </c>
    </row>
    <row r="332" spans="1:24" x14ac:dyDescent="0.25">
      <c r="A332" t="s">
        <v>546</v>
      </c>
      <c r="B332" t="s">
        <v>1155</v>
      </c>
      <c r="C332" t="s">
        <v>78</v>
      </c>
      <c r="D332" t="s">
        <v>78</v>
      </c>
      <c r="E332" t="s">
        <v>545</v>
      </c>
      <c r="F332" t="s">
        <v>1325</v>
      </c>
      <c r="G332" t="s">
        <v>1323</v>
      </c>
      <c r="H332" t="s">
        <v>285</v>
      </c>
      <c r="I332" t="s">
        <v>1324</v>
      </c>
      <c r="J332" t="s">
        <v>1341</v>
      </c>
      <c r="K332" t="s">
        <v>34</v>
      </c>
      <c r="L332" t="s">
        <v>1326</v>
      </c>
      <c r="N332" t="s">
        <v>30</v>
      </c>
      <c r="O332" t="s">
        <v>36</v>
      </c>
      <c r="P332" t="s">
        <v>37</v>
      </c>
      <c r="Q332">
        <v>55012</v>
      </c>
      <c r="R332" t="s">
        <v>79</v>
      </c>
      <c r="T332">
        <v>3</v>
      </c>
      <c r="U332">
        <v>0</v>
      </c>
      <c r="V332">
        <v>-16777216</v>
      </c>
      <c r="W332" t="s">
        <v>43</v>
      </c>
      <c r="X332" t="s">
        <v>43</v>
      </c>
    </row>
    <row r="333" spans="1:24" x14ac:dyDescent="0.25">
      <c r="A333" t="s">
        <v>546</v>
      </c>
      <c r="B333" t="s">
        <v>1155</v>
      </c>
      <c r="C333" t="s">
        <v>78</v>
      </c>
      <c r="D333" t="s">
        <v>78</v>
      </c>
      <c r="E333" t="s">
        <v>545</v>
      </c>
      <c r="F333" t="s">
        <v>1262</v>
      </c>
      <c r="G333" t="s">
        <v>533</v>
      </c>
      <c r="H333" t="s">
        <v>285</v>
      </c>
      <c r="I333" t="s">
        <v>1261</v>
      </c>
      <c r="J333" t="s">
        <v>545</v>
      </c>
      <c r="K333" t="s">
        <v>34</v>
      </c>
      <c r="L333" t="s">
        <v>1263</v>
      </c>
      <c r="N333" t="s">
        <v>30</v>
      </c>
      <c r="O333" t="s">
        <v>36</v>
      </c>
      <c r="P333" t="s">
        <v>37</v>
      </c>
      <c r="Q333">
        <v>55012</v>
      </c>
      <c r="R333" t="s">
        <v>79</v>
      </c>
      <c r="T333">
        <v>3</v>
      </c>
      <c r="U333">
        <v>0</v>
      </c>
      <c r="V333">
        <v>-16777216</v>
      </c>
      <c r="W333" t="s">
        <v>43</v>
      </c>
      <c r="X333" t="s">
        <v>43</v>
      </c>
    </row>
    <row r="334" spans="1:24" x14ac:dyDescent="0.25">
      <c r="A334" t="s">
        <v>546</v>
      </c>
      <c r="B334" t="s">
        <v>1155</v>
      </c>
      <c r="C334" t="s">
        <v>78</v>
      </c>
      <c r="D334" t="s">
        <v>78</v>
      </c>
      <c r="E334" t="s">
        <v>545</v>
      </c>
      <c r="F334" t="s">
        <v>1282</v>
      </c>
      <c r="G334" t="s">
        <v>533</v>
      </c>
      <c r="H334" t="s">
        <v>285</v>
      </c>
      <c r="I334" t="s">
        <v>1281</v>
      </c>
      <c r="J334" t="s">
        <v>545</v>
      </c>
      <c r="K334" t="s">
        <v>34</v>
      </c>
      <c r="L334" t="s">
        <v>1283</v>
      </c>
      <c r="N334" t="s">
        <v>30</v>
      </c>
      <c r="O334" t="s">
        <v>36</v>
      </c>
      <c r="P334" t="s">
        <v>37</v>
      </c>
      <c r="Q334">
        <v>55012</v>
      </c>
      <c r="R334" t="s">
        <v>79</v>
      </c>
      <c r="T334">
        <v>3</v>
      </c>
      <c r="U334">
        <v>0</v>
      </c>
      <c r="V334">
        <v>-16777216</v>
      </c>
      <c r="W334" t="s">
        <v>43</v>
      </c>
      <c r="X334" t="s">
        <v>43</v>
      </c>
    </row>
    <row r="335" spans="1:24" x14ac:dyDescent="0.25">
      <c r="A335" t="s">
        <v>546</v>
      </c>
      <c r="B335" t="s">
        <v>1294</v>
      </c>
      <c r="C335" t="s">
        <v>78</v>
      </c>
      <c r="D335" t="s">
        <v>78</v>
      </c>
      <c r="E335" t="s">
        <v>545</v>
      </c>
      <c r="F335" t="s">
        <v>1289</v>
      </c>
      <c r="G335" t="s">
        <v>928</v>
      </c>
      <c r="H335" t="s">
        <v>285</v>
      </c>
      <c r="I335" t="s">
        <v>1288</v>
      </c>
      <c r="J335" t="s">
        <v>545</v>
      </c>
      <c r="K335" t="s">
        <v>34</v>
      </c>
      <c r="L335" t="s">
        <v>1290</v>
      </c>
      <c r="N335" t="s">
        <v>30</v>
      </c>
      <c r="O335" t="s">
        <v>36</v>
      </c>
      <c r="P335" t="s">
        <v>37</v>
      </c>
      <c r="Q335">
        <v>55012</v>
      </c>
      <c r="R335" t="s">
        <v>79</v>
      </c>
      <c r="T335">
        <v>3</v>
      </c>
      <c r="U335">
        <v>0</v>
      </c>
      <c r="V335">
        <v>-16777216</v>
      </c>
      <c r="W335" t="s">
        <v>43</v>
      </c>
      <c r="X335" t="s">
        <v>43</v>
      </c>
    </row>
    <row r="336" spans="1:24" x14ac:dyDescent="0.25">
      <c r="A336" t="s">
        <v>546</v>
      </c>
      <c r="B336" t="s">
        <v>1294</v>
      </c>
      <c r="C336" t="s">
        <v>78</v>
      </c>
      <c r="D336" t="s">
        <v>78</v>
      </c>
      <c r="E336" t="s">
        <v>545</v>
      </c>
      <c r="F336" t="s">
        <v>1350</v>
      </c>
      <c r="G336" t="s">
        <v>928</v>
      </c>
      <c r="H336" t="s">
        <v>285</v>
      </c>
      <c r="I336" t="s">
        <v>1349</v>
      </c>
      <c r="J336" t="s">
        <v>545</v>
      </c>
      <c r="K336" t="s">
        <v>34</v>
      </c>
      <c r="L336" t="s">
        <v>1350</v>
      </c>
      <c r="M336" t="s">
        <v>1348</v>
      </c>
      <c r="N336" t="s">
        <v>30</v>
      </c>
      <c r="O336" t="s">
        <v>36</v>
      </c>
      <c r="P336" t="s">
        <v>37</v>
      </c>
      <c r="Q336">
        <v>55012</v>
      </c>
      <c r="R336" t="s">
        <v>79</v>
      </c>
      <c r="T336">
        <v>3</v>
      </c>
      <c r="U336">
        <v>0</v>
      </c>
      <c r="V336">
        <v>-16777216</v>
      </c>
      <c r="W336" t="s">
        <v>43</v>
      </c>
      <c r="X336" t="s">
        <v>43</v>
      </c>
    </row>
    <row r="337" spans="1:24" x14ac:dyDescent="0.25">
      <c r="A337" t="s">
        <v>546</v>
      </c>
      <c r="B337" t="s">
        <v>1155</v>
      </c>
      <c r="C337" t="s">
        <v>78</v>
      </c>
      <c r="D337" t="s">
        <v>78</v>
      </c>
      <c r="E337" t="s">
        <v>545</v>
      </c>
      <c r="F337" t="s">
        <v>1196</v>
      </c>
      <c r="G337" t="s">
        <v>1295</v>
      </c>
      <c r="H337" t="s">
        <v>285</v>
      </c>
      <c r="I337" t="s">
        <v>1296</v>
      </c>
      <c r="J337" t="s">
        <v>545</v>
      </c>
      <c r="K337" t="s">
        <v>34</v>
      </c>
      <c r="L337" t="s">
        <v>1297</v>
      </c>
      <c r="N337" t="s">
        <v>30</v>
      </c>
      <c r="O337" t="s">
        <v>36</v>
      </c>
      <c r="P337" t="s">
        <v>37</v>
      </c>
      <c r="Q337">
        <v>55012</v>
      </c>
      <c r="R337" t="s">
        <v>79</v>
      </c>
      <c r="T337">
        <v>3</v>
      </c>
      <c r="U337">
        <v>0</v>
      </c>
      <c r="V337">
        <v>-16777216</v>
      </c>
      <c r="W337" t="s">
        <v>43</v>
      </c>
      <c r="X337" t="s">
        <v>43</v>
      </c>
    </row>
    <row r="338" spans="1:24" x14ac:dyDescent="0.25">
      <c r="A338" t="s">
        <v>546</v>
      </c>
      <c r="B338" t="s">
        <v>1155</v>
      </c>
      <c r="C338" t="s">
        <v>78</v>
      </c>
      <c r="D338" t="s">
        <v>78</v>
      </c>
      <c r="E338" t="s">
        <v>545</v>
      </c>
      <c r="F338" t="s">
        <v>1311</v>
      </c>
      <c r="G338" t="s">
        <v>1295</v>
      </c>
      <c r="H338" t="s">
        <v>285</v>
      </c>
      <c r="I338" t="s">
        <v>1310</v>
      </c>
      <c r="J338" t="s">
        <v>545</v>
      </c>
      <c r="K338" t="s">
        <v>34</v>
      </c>
      <c r="L338" t="s">
        <v>1312</v>
      </c>
      <c r="N338" t="s">
        <v>30</v>
      </c>
      <c r="O338" t="s">
        <v>36</v>
      </c>
      <c r="P338" t="s">
        <v>37</v>
      </c>
      <c r="Q338">
        <v>55012</v>
      </c>
      <c r="R338" t="s">
        <v>79</v>
      </c>
      <c r="T338">
        <v>3</v>
      </c>
      <c r="U338">
        <v>0</v>
      </c>
      <c r="V338">
        <v>-16777216</v>
      </c>
      <c r="W338" t="s">
        <v>43</v>
      </c>
      <c r="X338" t="s">
        <v>43</v>
      </c>
    </row>
    <row r="339" spans="1:24" x14ac:dyDescent="0.25">
      <c r="A339" t="s">
        <v>546</v>
      </c>
      <c r="B339" t="s">
        <v>1155</v>
      </c>
      <c r="C339" t="s">
        <v>78</v>
      </c>
      <c r="D339" t="s">
        <v>78</v>
      </c>
      <c r="E339" t="s">
        <v>545</v>
      </c>
      <c r="F339" t="s">
        <v>569</v>
      </c>
      <c r="G339" t="s">
        <v>1248</v>
      </c>
      <c r="H339" t="s">
        <v>285</v>
      </c>
      <c r="I339" t="s">
        <v>1249</v>
      </c>
      <c r="J339" t="s">
        <v>545</v>
      </c>
      <c r="K339" t="s">
        <v>34</v>
      </c>
      <c r="L339" t="s">
        <v>1256</v>
      </c>
      <c r="N339" t="s">
        <v>30</v>
      </c>
      <c r="O339" t="s">
        <v>36</v>
      </c>
      <c r="P339" t="s">
        <v>37</v>
      </c>
      <c r="Q339">
        <v>55012</v>
      </c>
      <c r="R339" t="s">
        <v>79</v>
      </c>
      <c r="T339">
        <v>3</v>
      </c>
      <c r="U339">
        <v>0</v>
      </c>
      <c r="V339">
        <v>-16777216</v>
      </c>
      <c r="W339" t="s">
        <v>43</v>
      </c>
      <c r="X339" t="s">
        <v>43</v>
      </c>
    </row>
    <row r="340" spans="1:24" x14ac:dyDescent="0.25">
      <c r="A340" t="s">
        <v>546</v>
      </c>
      <c r="B340" t="s">
        <v>544</v>
      </c>
      <c r="C340" t="s">
        <v>78</v>
      </c>
      <c r="D340" t="s">
        <v>78</v>
      </c>
      <c r="E340" t="s">
        <v>545</v>
      </c>
      <c r="F340" t="s">
        <v>537</v>
      </c>
      <c r="G340" t="s">
        <v>533</v>
      </c>
      <c r="H340" t="s">
        <v>442</v>
      </c>
      <c r="I340" t="s">
        <v>534</v>
      </c>
      <c r="J340" t="s">
        <v>543</v>
      </c>
      <c r="K340" t="s">
        <v>34</v>
      </c>
      <c r="N340" t="s">
        <v>30</v>
      </c>
      <c r="O340" t="s">
        <v>444</v>
      </c>
      <c r="P340" t="s">
        <v>37</v>
      </c>
      <c r="Q340">
        <v>55012</v>
      </c>
      <c r="R340" t="s">
        <v>79</v>
      </c>
      <c r="T340">
        <v>3</v>
      </c>
      <c r="U340">
        <v>0</v>
      </c>
      <c r="V340">
        <v>-16777216</v>
      </c>
      <c r="W340" t="s">
        <v>43</v>
      </c>
      <c r="X340" t="s">
        <v>43</v>
      </c>
    </row>
    <row r="341" spans="1:24" x14ac:dyDescent="0.25">
      <c r="A341" t="s">
        <v>549</v>
      </c>
      <c r="B341" t="s">
        <v>1154</v>
      </c>
      <c r="C341" t="s">
        <v>78</v>
      </c>
      <c r="D341" t="s">
        <v>78</v>
      </c>
      <c r="E341" t="s">
        <v>548</v>
      </c>
      <c r="F341" t="s">
        <v>1152</v>
      </c>
      <c r="G341" t="s">
        <v>32</v>
      </c>
      <c r="H341" t="s">
        <v>101</v>
      </c>
      <c r="I341" t="s">
        <v>1151</v>
      </c>
      <c r="J341" t="s">
        <v>548</v>
      </c>
      <c r="K341" t="s">
        <v>34</v>
      </c>
      <c r="L341" t="s">
        <v>1153</v>
      </c>
      <c r="N341" t="s">
        <v>30</v>
      </c>
      <c r="O341" t="s">
        <v>36</v>
      </c>
      <c r="P341" t="s">
        <v>37</v>
      </c>
      <c r="Q341">
        <v>55011</v>
      </c>
      <c r="R341" t="s">
        <v>79</v>
      </c>
      <c r="T341">
        <v>3</v>
      </c>
      <c r="U341">
        <v>0</v>
      </c>
      <c r="V341">
        <v>-16777216</v>
      </c>
      <c r="W341" t="s">
        <v>43</v>
      </c>
      <c r="X341" t="s">
        <v>43</v>
      </c>
    </row>
    <row r="342" spans="1:24" x14ac:dyDescent="0.25">
      <c r="A342" t="s">
        <v>549</v>
      </c>
      <c r="B342" t="s">
        <v>1154</v>
      </c>
      <c r="C342" t="s">
        <v>78</v>
      </c>
      <c r="D342" t="s">
        <v>78</v>
      </c>
      <c r="E342" t="s">
        <v>548</v>
      </c>
      <c r="F342" t="s">
        <v>1325</v>
      </c>
      <c r="G342" t="s">
        <v>1323</v>
      </c>
      <c r="H342" t="s">
        <v>285</v>
      </c>
      <c r="I342" t="s">
        <v>1324</v>
      </c>
      <c r="J342" t="s">
        <v>1340</v>
      </c>
      <c r="K342" t="s">
        <v>34</v>
      </c>
      <c r="L342" t="s">
        <v>1326</v>
      </c>
      <c r="N342" t="s">
        <v>30</v>
      </c>
      <c r="O342" t="s">
        <v>36</v>
      </c>
      <c r="P342" t="s">
        <v>37</v>
      </c>
      <c r="Q342">
        <v>55011</v>
      </c>
      <c r="R342" t="s">
        <v>79</v>
      </c>
      <c r="T342">
        <v>3</v>
      </c>
      <c r="U342">
        <v>0</v>
      </c>
      <c r="V342">
        <v>-16777216</v>
      </c>
      <c r="W342" t="s">
        <v>43</v>
      </c>
      <c r="X342" t="s">
        <v>43</v>
      </c>
    </row>
    <row r="343" spans="1:24" x14ac:dyDescent="0.25">
      <c r="A343" t="s">
        <v>549</v>
      </c>
      <c r="B343" t="s">
        <v>1154</v>
      </c>
      <c r="C343" t="s">
        <v>78</v>
      </c>
      <c r="D343" t="s">
        <v>78</v>
      </c>
      <c r="E343" t="s">
        <v>548</v>
      </c>
      <c r="F343" t="s">
        <v>1262</v>
      </c>
      <c r="G343" t="s">
        <v>533</v>
      </c>
      <c r="H343" t="s">
        <v>285</v>
      </c>
      <c r="I343" t="s">
        <v>1261</v>
      </c>
      <c r="J343" t="s">
        <v>548</v>
      </c>
      <c r="K343" t="s">
        <v>34</v>
      </c>
      <c r="L343" t="s">
        <v>1263</v>
      </c>
      <c r="N343" t="s">
        <v>30</v>
      </c>
      <c r="O343" t="s">
        <v>36</v>
      </c>
      <c r="P343" t="s">
        <v>37</v>
      </c>
      <c r="Q343">
        <v>55011</v>
      </c>
      <c r="R343" t="s">
        <v>79</v>
      </c>
      <c r="T343">
        <v>3</v>
      </c>
      <c r="U343">
        <v>0</v>
      </c>
      <c r="V343">
        <v>-16777216</v>
      </c>
      <c r="W343" t="s">
        <v>43</v>
      </c>
      <c r="X343" t="s">
        <v>43</v>
      </c>
    </row>
    <row r="344" spans="1:24" x14ac:dyDescent="0.25">
      <c r="A344" t="s">
        <v>549</v>
      </c>
      <c r="B344" t="s">
        <v>1154</v>
      </c>
      <c r="C344" t="s">
        <v>78</v>
      </c>
      <c r="D344" t="s">
        <v>78</v>
      </c>
      <c r="E344" t="s">
        <v>548</v>
      </c>
      <c r="F344" t="s">
        <v>1282</v>
      </c>
      <c r="G344" t="s">
        <v>533</v>
      </c>
      <c r="H344" t="s">
        <v>285</v>
      </c>
      <c r="I344" t="s">
        <v>1281</v>
      </c>
      <c r="J344" t="s">
        <v>548</v>
      </c>
      <c r="K344" t="s">
        <v>34</v>
      </c>
      <c r="L344" t="s">
        <v>1283</v>
      </c>
      <c r="N344" t="s">
        <v>30</v>
      </c>
      <c r="O344" t="s">
        <v>36</v>
      </c>
      <c r="P344" t="s">
        <v>37</v>
      </c>
      <c r="Q344">
        <v>55011</v>
      </c>
      <c r="R344" t="s">
        <v>79</v>
      </c>
      <c r="T344">
        <v>3</v>
      </c>
      <c r="U344">
        <v>0</v>
      </c>
      <c r="V344">
        <v>-16777216</v>
      </c>
      <c r="W344" t="s">
        <v>43</v>
      </c>
      <c r="X344" t="s">
        <v>43</v>
      </c>
    </row>
    <row r="345" spans="1:24" x14ac:dyDescent="0.25">
      <c r="A345" t="s">
        <v>549</v>
      </c>
      <c r="B345" t="s">
        <v>1293</v>
      </c>
      <c r="C345" t="s">
        <v>78</v>
      </c>
      <c r="D345" t="s">
        <v>78</v>
      </c>
      <c r="E345" t="s">
        <v>548</v>
      </c>
      <c r="F345" t="s">
        <v>1289</v>
      </c>
      <c r="G345" t="s">
        <v>928</v>
      </c>
      <c r="H345" t="s">
        <v>285</v>
      </c>
      <c r="I345" t="s">
        <v>1288</v>
      </c>
      <c r="J345" t="s">
        <v>548</v>
      </c>
      <c r="K345" t="s">
        <v>34</v>
      </c>
      <c r="L345" t="s">
        <v>1290</v>
      </c>
      <c r="N345" t="s">
        <v>30</v>
      </c>
      <c r="O345" t="s">
        <v>36</v>
      </c>
      <c r="P345" t="s">
        <v>37</v>
      </c>
      <c r="Q345">
        <v>55011</v>
      </c>
      <c r="R345" t="s">
        <v>79</v>
      </c>
      <c r="T345">
        <v>3</v>
      </c>
      <c r="U345">
        <v>0</v>
      </c>
      <c r="V345">
        <v>-16777216</v>
      </c>
      <c r="W345" t="s">
        <v>43</v>
      </c>
      <c r="X345" t="s">
        <v>43</v>
      </c>
    </row>
    <row r="346" spans="1:24" x14ac:dyDescent="0.25">
      <c r="A346" t="s">
        <v>549</v>
      </c>
      <c r="B346" t="s">
        <v>1293</v>
      </c>
      <c r="C346" t="s">
        <v>78</v>
      </c>
      <c r="D346" t="s">
        <v>78</v>
      </c>
      <c r="E346" t="s">
        <v>548</v>
      </c>
      <c r="F346" t="s">
        <v>1350</v>
      </c>
      <c r="G346" t="s">
        <v>928</v>
      </c>
      <c r="H346" t="s">
        <v>285</v>
      </c>
      <c r="I346" t="s">
        <v>1349</v>
      </c>
      <c r="J346" t="s">
        <v>548</v>
      </c>
      <c r="K346" t="s">
        <v>34</v>
      </c>
      <c r="L346" t="s">
        <v>1350</v>
      </c>
      <c r="M346" t="s">
        <v>1348</v>
      </c>
      <c r="N346" t="s">
        <v>30</v>
      </c>
      <c r="O346" t="s">
        <v>36</v>
      </c>
      <c r="P346" t="s">
        <v>37</v>
      </c>
      <c r="Q346">
        <v>55011</v>
      </c>
      <c r="R346" t="s">
        <v>79</v>
      </c>
      <c r="T346">
        <v>3</v>
      </c>
      <c r="U346">
        <v>0</v>
      </c>
      <c r="V346">
        <v>-16777216</v>
      </c>
      <c r="W346" t="s">
        <v>43</v>
      </c>
      <c r="X346" t="s">
        <v>43</v>
      </c>
    </row>
    <row r="347" spans="1:24" x14ac:dyDescent="0.25">
      <c r="A347" t="s">
        <v>549</v>
      </c>
      <c r="B347" t="s">
        <v>1154</v>
      </c>
      <c r="C347" t="s">
        <v>78</v>
      </c>
      <c r="D347" t="s">
        <v>78</v>
      </c>
      <c r="E347" t="s">
        <v>548</v>
      </c>
      <c r="F347" t="s">
        <v>1196</v>
      </c>
      <c r="G347" t="s">
        <v>1295</v>
      </c>
      <c r="H347" t="s">
        <v>285</v>
      </c>
      <c r="I347" t="s">
        <v>1296</v>
      </c>
      <c r="J347" t="s">
        <v>548</v>
      </c>
      <c r="K347" t="s">
        <v>34</v>
      </c>
      <c r="L347" t="s">
        <v>1297</v>
      </c>
      <c r="N347" t="s">
        <v>30</v>
      </c>
      <c r="O347" t="s">
        <v>36</v>
      </c>
      <c r="P347" t="s">
        <v>37</v>
      </c>
      <c r="Q347">
        <v>55011</v>
      </c>
      <c r="R347" t="s">
        <v>79</v>
      </c>
      <c r="T347">
        <v>3</v>
      </c>
      <c r="U347">
        <v>0</v>
      </c>
      <c r="V347">
        <v>-16777216</v>
      </c>
      <c r="W347" t="s">
        <v>43</v>
      </c>
      <c r="X347" t="s">
        <v>43</v>
      </c>
    </row>
    <row r="348" spans="1:24" x14ac:dyDescent="0.25">
      <c r="A348" t="s">
        <v>549</v>
      </c>
      <c r="B348" t="s">
        <v>1154</v>
      </c>
      <c r="C348" t="s">
        <v>78</v>
      </c>
      <c r="D348" t="s">
        <v>78</v>
      </c>
      <c r="E348" t="s">
        <v>548</v>
      </c>
      <c r="F348" t="s">
        <v>1311</v>
      </c>
      <c r="G348" t="s">
        <v>1295</v>
      </c>
      <c r="H348" t="s">
        <v>285</v>
      </c>
      <c r="I348" t="s">
        <v>1310</v>
      </c>
      <c r="J348" t="s">
        <v>548</v>
      </c>
      <c r="K348" t="s">
        <v>34</v>
      </c>
      <c r="L348" t="s">
        <v>1312</v>
      </c>
      <c r="N348" t="s">
        <v>30</v>
      </c>
      <c r="O348" t="s">
        <v>36</v>
      </c>
      <c r="P348" t="s">
        <v>37</v>
      </c>
      <c r="Q348">
        <v>55011</v>
      </c>
      <c r="R348" t="s">
        <v>79</v>
      </c>
      <c r="T348">
        <v>3</v>
      </c>
      <c r="U348">
        <v>0</v>
      </c>
      <c r="V348">
        <v>-16777216</v>
      </c>
      <c r="W348" t="s">
        <v>43</v>
      </c>
      <c r="X348" t="s">
        <v>43</v>
      </c>
    </row>
    <row r="349" spans="1:24" x14ac:dyDescent="0.25">
      <c r="A349" t="s">
        <v>549</v>
      </c>
      <c r="B349" t="s">
        <v>1154</v>
      </c>
      <c r="C349" t="s">
        <v>78</v>
      </c>
      <c r="D349" t="s">
        <v>78</v>
      </c>
      <c r="E349" t="s">
        <v>548</v>
      </c>
      <c r="F349" t="s">
        <v>569</v>
      </c>
      <c r="G349" t="s">
        <v>1248</v>
      </c>
      <c r="H349" t="s">
        <v>285</v>
      </c>
      <c r="I349" t="s">
        <v>1249</v>
      </c>
      <c r="J349" t="s">
        <v>548</v>
      </c>
      <c r="K349" t="s">
        <v>34</v>
      </c>
      <c r="L349" t="s">
        <v>1256</v>
      </c>
      <c r="N349" t="s">
        <v>30</v>
      </c>
      <c r="O349" t="s">
        <v>36</v>
      </c>
      <c r="P349" t="s">
        <v>37</v>
      </c>
      <c r="Q349">
        <v>55011</v>
      </c>
      <c r="R349" t="s">
        <v>79</v>
      </c>
      <c r="T349">
        <v>3</v>
      </c>
      <c r="U349">
        <v>0</v>
      </c>
      <c r="V349">
        <v>-16777216</v>
      </c>
      <c r="W349" t="s">
        <v>43</v>
      </c>
      <c r="X349" t="s">
        <v>43</v>
      </c>
    </row>
    <row r="350" spans="1:24" x14ac:dyDescent="0.25">
      <c r="A350" t="s">
        <v>549</v>
      </c>
      <c r="B350" t="s">
        <v>547</v>
      </c>
      <c r="C350" t="s">
        <v>78</v>
      </c>
      <c r="D350" t="s">
        <v>78</v>
      </c>
      <c r="E350" t="s">
        <v>548</v>
      </c>
      <c r="F350" t="s">
        <v>537</v>
      </c>
      <c r="G350" t="s">
        <v>533</v>
      </c>
      <c r="H350" t="s">
        <v>442</v>
      </c>
      <c r="I350" t="s">
        <v>534</v>
      </c>
      <c r="J350" t="s">
        <v>543</v>
      </c>
      <c r="K350" t="s">
        <v>34</v>
      </c>
      <c r="N350" t="s">
        <v>30</v>
      </c>
      <c r="O350" t="s">
        <v>444</v>
      </c>
      <c r="P350" t="s">
        <v>37</v>
      </c>
      <c r="Q350">
        <v>55011</v>
      </c>
      <c r="R350" t="s">
        <v>79</v>
      </c>
      <c r="T350">
        <v>3</v>
      </c>
      <c r="U350">
        <v>0</v>
      </c>
      <c r="V350">
        <v>-16777216</v>
      </c>
      <c r="W350" t="s">
        <v>43</v>
      </c>
      <c r="X350" t="s">
        <v>43</v>
      </c>
    </row>
    <row r="351" spans="1:24" x14ac:dyDescent="0.25">
      <c r="A351" t="s">
        <v>1385</v>
      </c>
      <c r="B351" t="s">
        <v>1384</v>
      </c>
      <c r="C351" t="s">
        <v>292</v>
      </c>
      <c r="D351" t="s">
        <v>40</v>
      </c>
      <c r="E351" t="s">
        <v>40</v>
      </c>
      <c r="F351" t="s">
        <v>292</v>
      </c>
      <c r="G351" t="s">
        <v>32</v>
      </c>
      <c r="H351" t="s">
        <v>25</v>
      </c>
      <c r="I351" t="s">
        <v>1369</v>
      </c>
      <c r="J351" t="s">
        <v>40</v>
      </c>
      <c r="K351" t="s">
        <v>34</v>
      </c>
      <c r="L351" t="s">
        <v>1372</v>
      </c>
      <c r="N351" t="s">
        <v>30</v>
      </c>
      <c r="O351" t="s">
        <v>36</v>
      </c>
      <c r="P351" t="s">
        <v>37</v>
      </c>
      <c r="Q351" t="s">
        <v>40</v>
      </c>
      <c r="R351" t="s">
        <v>27</v>
      </c>
      <c r="T351">
        <v>3</v>
      </c>
      <c r="U351">
        <v>0</v>
      </c>
      <c r="V351">
        <v>-16777216</v>
      </c>
      <c r="W351" t="s">
        <v>43</v>
      </c>
      <c r="X351" t="s">
        <v>43</v>
      </c>
    </row>
    <row r="352" spans="1:24" x14ac:dyDescent="0.25">
      <c r="A352" t="s">
        <v>1175</v>
      </c>
      <c r="B352" t="s">
        <v>1172</v>
      </c>
      <c r="C352" t="s">
        <v>78</v>
      </c>
      <c r="D352" t="s">
        <v>78</v>
      </c>
      <c r="E352" t="s">
        <v>1174</v>
      </c>
      <c r="F352" t="s">
        <v>1205</v>
      </c>
      <c r="G352" t="s">
        <v>32</v>
      </c>
      <c r="H352" t="s">
        <v>199</v>
      </c>
      <c r="I352" t="s">
        <v>1215</v>
      </c>
      <c r="J352" t="s">
        <v>1172</v>
      </c>
      <c r="K352" t="s">
        <v>34</v>
      </c>
      <c r="L352" t="s">
        <v>1206</v>
      </c>
      <c r="N352" t="s">
        <v>30</v>
      </c>
      <c r="O352" t="s">
        <v>36</v>
      </c>
      <c r="P352" t="s">
        <v>37</v>
      </c>
      <c r="Q352">
        <v>45643</v>
      </c>
      <c r="R352" t="s">
        <v>79</v>
      </c>
      <c r="T352">
        <v>3</v>
      </c>
      <c r="U352">
        <v>0</v>
      </c>
      <c r="V352">
        <v>-16777216</v>
      </c>
      <c r="W352" t="s">
        <v>43</v>
      </c>
      <c r="X352" t="s">
        <v>43</v>
      </c>
    </row>
    <row r="353" spans="1:24" x14ac:dyDescent="0.25">
      <c r="A353" t="s">
        <v>1175</v>
      </c>
      <c r="B353" t="s">
        <v>1172</v>
      </c>
      <c r="C353" t="s">
        <v>78</v>
      </c>
      <c r="D353" t="s">
        <v>78</v>
      </c>
      <c r="E353" t="s">
        <v>1174</v>
      </c>
      <c r="F353" t="s">
        <v>1152</v>
      </c>
      <c r="G353" t="s">
        <v>32</v>
      </c>
      <c r="H353" t="s">
        <v>101</v>
      </c>
      <c r="I353" t="s">
        <v>1151</v>
      </c>
      <c r="J353" t="s">
        <v>1173</v>
      </c>
      <c r="K353" t="s">
        <v>34</v>
      </c>
      <c r="L353" t="s">
        <v>1153</v>
      </c>
      <c r="N353" t="s">
        <v>30</v>
      </c>
      <c r="O353" t="s">
        <v>36</v>
      </c>
      <c r="P353" t="s">
        <v>37</v>
      </c>
      <c r="Q353">
        <v>45643</v>
      </c>
      <c r="R353" t="s">
        <v>79</v>
      </c>
      <c r="T353">
        <v>3</v>
      </c>
      <c r="U353">
        <v>0</v>
      </c>
      <c r="V353">
        <v>-16777216</v>
      </c>
      <c r="W353" t="s">
        <v>43</v>
      </c>
      <c r="X353" t="s">
        <v>43</v>
      </c>
    </row>
    <row r="354" spans="1:24" x14ac:dyDescent="0.25">
      <c r="A354" t="s">
        <v>1175</v>
      </c>
      <c r="B354" t="s">
        <v>1172</v>
      </c>
      <c r="C354" t="s">
        <v>78</v>
      </c>
      <c r="D354" t="s">
        <v>78</v>
      </c>
      <c r="E354" t="s">
        <v>1174</v>
      </c>
      <c r="F354" t="s">
        <v>1191</v>
      </c>
      <c r="G354" t="s">
        <v>32</v>
      </c>
      <c r="H354" t="s">
        <v>101</v>
      </c>
      <c r="I354" t="s">
        <v>1201</v>
      </c>
      <c r="J354" t="s">
        <v>1172</v>
      </c>
      <c r="K354" t="s">
        <v>34</v>
      </c>
      <c r="L354" t="s">
        <v>1192</v>
      </c>
      <c r="N354" t="s">
        <v>30</v>
      </c>
      <c r="O354" t="s">
        <v>36</v>
      </c>
      <c r="P354" t="s">
        <v>37</v>
      </c>
      <c r="Q354">
        <v>45643</v>
      </c>
      <c r="R354" t="s">
        <v>79</v>
      </c>
      <c r="T354">
        <v>3</v>
      </c>
      <c r="U354">
        <v>0</v>
      </c>
      <c r="V354">
        <v>-16777216</v>
      </c>
      <c r="W354" t="s">
        <v>43</v>
      </c>
      <c r="X354" t="s">
        <v>43</v>
      </c>
    </row>
    <row r="355" spans="1:24" x14ac:dyDescent="0.25">
      <c r="A355" t="s">
        <v>1175</v>
      </c>
      <c r="B355" t="s">
        <v>1172</v>
      </c>
      <c r="C355" t="s">
        <v>78</v>
      </c>
      <c r="D355" t="s">
        <v>78</v>
      </c>
      <c r="E355" t="s">
        <v>1174</v>
      </c>
      <c r="F355" t="s">
        <v>1325</v>
      </c>
      <c r="G355" t="s">
        <v>1323</v>
      </c>
      <c r="H355" t="s">
        <v>285</v>
      </c>
      <c r="I355" t="s">
        <v>1324</v>
      </c>
      <c r="J355" t="s">
        <v>1338</v>
      </c>
      <c r="K355" t="s">
        <v>34</v>
      </c>
      <c r="L355" t="s">
        <v>1326</v>
      </c>
      <c r="N355" t="s">
        <v>30</v>
      </c>
      <c r="O355" t="s">
        <v>36</v>
      </c>
      <c r="P355" t="s">
        <v>37</v>
      </c>
      <c r="Q355">
        <v>45643</v>
      </c>
      <c r="R355" t="s">
        <v>79</v>
      </c>
      <c r="T355">
        <v>3</v>
      </c>
      <c r="U355">
        <v>0</v>
      </c>
      <c r="V355">
        <v>-16777216</v>
      </c>
      <c r="W355" t="s">
        <v>43</v>
      </c>
      <c r="X355" t="s">
        <v>43</v>
      </c>
    </row>
    <row r="356" spans="1:24" x14ac:dyDescent="0.25">
      <c r="A356" t="s">
        <v>280</v>
      </c>
      <c r="B356" t="s">
        <v>276</v>
      </c>
      <c r="C356" t="s">
        <v>78</v>
      </c>
      <c r="D356" t="s">
        <v>78</v>
      </c>
      <c r="E356" t="s">
        <v>278</v>
      </c>
      <c r="F356" t="s">
        <v>242</v>
      </c>
      <c r="G356" t="s">
        <v>244</v>
      </c>
      <c r="H356" t="s">
        <v>101</v>
      </c>
      <c r="I356" t="s">
        <v>245</v>
      </c>
      <c r="J356" t="s">
        <v>277</v>
      </c>
      <c r="K356" t="s">
        <v>34</v>
      </c>
      <c r="L356" t="s">
        <v>243</v>
      </c>
      <c r="N356" t="s">
        <v>30</v>
      </c>
      <c r="O356" t="s">
        <v>36</v>
      </c>
      <c r="P356" t="s">
        <v>37</v>
      </c>
      <c r="Q356" t="s">
        <v>279</v>
      </c>
      <c r="R356" t="s">
        <v>27</v>
      </c>
      <c r="T356">
        <v>3</v>
      </c>
      <c r="U356">
        <v>0</v>
      </c>
      <c r="V356">
        <v>-16777216</v>
      </c>
      <c r="W356" t="s">
        <v>43</v>
      </c>
      <c r="X356" t="s">
        <v>43</v>
      </c>
    </row>
    <row r="357" spans="1:24" x14ac:dyDescent="0.25">
      <c r="A357" t="s">
        <v>280</v>
      </c>
      <c r="B357" t="s">
        <v>714</v>
      </c>
      <c r="C357" t="s">
        <v>78</v>
      </c>
      <c r="D357" t="s">
        <v>78</v>
      </c>
      <c r="E357" t="s">
        <v>278</v>
      </c>
      <c r="F357" t="s">
        <v>680</v>
      </c>
      <c r="G357" t="s">
        <v>244</v>
      </c>
      <c r="H357" t="s">
        <v>442</v>
      </c>
      <c r="I357" t="s">
        <v>678</v>
      </c>
      <c r="J357" t="s">
        <v>714</v>
      </c>
      <c r="K357" t="s">
        <v>34</v>
      </c>
      <c r="L357" t="s">
        <v>681</v>
      </c>
      <c r="N357" t="s">
        <v>30</v>
      </c>
      <c r="O357" t="s">
        <v>444</v>
      </c>
      <c r="P357" t="s">
        <v>37</v>
      </c>
      <c r="Q357" t="s">
        <v>279</v>
      </c>
      <c r="R357" t="s">
        <v>27</v>
      </c>
      <c r="T357">
        <v>3</v>
      </c>
      <c r="U357">
        <v>0</v>
      </c>
      <c r="V357">
        <v>-16777216</v>
      </c>
      <c r="W357" t="s">
        <v>43</v>
      </c>
      <c r="X357" t="s">
        <v>43</v>
      </c>
    </row>
    <row r="358" spans="1:24" x14ac:dyDescent="0.25">
      <c r="A358" t="s">
        <v>47</v>
      </c>
      <c r="B358" t="s">
        <v>44</v>
      </c>
      <c r="C358" t="s">
        <v>44</v>
      </c>
      <c r="D358" t="s">
        <v>44</v>
      </c>
      <c r="E358" t="s">
        <v>45</v>
      </c>
      <c r="F358" t="s">
        <v>29</v>
      </c>
      <c r="G358" t="s">
        <v>32</v>
      </c>
      <c r="H358" t="s">
        <v>33</v>
      </c>
      <c r="I358" t="s">
        <v>35</v>
      </c>
      <c r="J358" t="s">
        <v>45</v>
      </c>
      <c r="K358" t="s">
        <v>34</v>
      </c>
      <c r="L358" t="s">
        <v>31</v>
      </c>
      <c r="N358" t="s">
        <v>30</v>
      </c>
      <c r="O358" t="s">
        <v>36</v>
      </c>
      <c r="P358" t="s">
        <v>37</v>
      </c>
      <c r="Q358" t="s">
        <v>46</v>
      </c>
      <c r="R358" t="s">
        <v>27</v>
      </c>
      <c r="T358">
        <v>3</v>
      </c>
      <c r="U358">
        <v>0</v>
      </c>
      <c r="V358">
        <v>-16777216</v>
      </c>
      <c r="W358" t="s">
        <v>43</v>
      </c>
      <c r="X358" t="s">
        <v>43</v>
      </c>
    </row>
    <row r="359" spans="1:24" x14ac:dyDescent="0.25">
      <c r="A359" t="s">
        <v>47</v>
      </c>
      <c r="B359" t="s">
        <v>68</v>
      </c>
      <c r="C359" t="s">
        <v>44</v>
      </c>
      <c r="D359" t="s">
        <v>44</v>
      </c>
      <c r="E359" t="s">
        <v>45</v>
      </c>
      <c r="F359" t="s">
        <v>912</v>
      </c>
      <c r="G359" t="s">
        <v>32</v>
      </c>
      <c r="H359" t="s">
        <v>33</v>
      </c>
      <c r="I359" t="s">
        <v>908</v>
      </c>
      <c r="J359" t="s">
        <v>45</v>
      </c>
      <c r="K359" t="s">
        <v>34</v>
      </c>
      <c r="L359" t="s">
        <v>31</v>
      </c>
      <c r="N359" t="s">
        <v>30</v>
      </c>
      <c r="O359" t="s">
        <v>36</v>
      </c>
      <c r="P359" t="s">
        <v>37</v>
      </c>
      <c r="Q359" t="s">
        <v>46</v>
      </c>
      <c r="R359" t="s">
        <v>27</v>
      </c>
      <c r="T359">
        <v>3</v>
      </c>
      <c r="U359">
        <v>0</v>
      </c>
      <c r="V359">
        <v>-16777216</v>
      </c>
      <c r="W359" t="s">
        <v>43</v>
      </c>
      <c r="X359" t="s">
        <v>43</v>
      </c>
    </row>
    <row r="360" spans="1:24" x14ac:dyDescent="0.25">
      <c r="A360" t="s">
        <v>47</v>
      </c>
      <c r="B360" t="s">
        <v>69</v>
      </c>
      <c r="C360" t="s">
        <v>44</v>
      </c>
      <c r="D360" t="s">
        <v>44</v>
      </c>
      <c r="E360" t="s">
        <v>45</v>
      </c>
      <c r="F360" t="s">
        <v>912</v>
      </c>
      <c r="G360" t="s">
        <v>32</v>
      </c>
      <c r="H360" t="s">
        <v>33</v>
      </c>
      <c r="I360" t="s">
        <v>908</v>
      </c>
      <c r="J360" t="s">
        <v>45</v>
      </c>
      <c r="K360" t="s">
        <v>34</v>
      </c>
      <c r="L360" t="s">
        <v>31</v>
      </c>
      <c r="N360" t="s">
        <v>30</v>
      </c>
      <c r="O360" t="s">
        <v>36</v>
      </c>
      <c r="P360" t="s">
        <v>37</v>
      </c>
      <c r="Q360" t="s">
        <v>46</v>
      </c>
      <c r="R360" t="s">
        <v>27</v>
      </c>
      <c r="T360">
        <v>3</v>
      </c>
      <c r="U360">
        <v>0</v>
      </c>
      <c r="V360">
        <v>-16777216</v>
      </c>
      <c r="W360" t="s">
        <v>43</v>
      </c>
      <c r="X360" t="s">
        <v>43</v>
      </c>
    </row>
    <row r="361" spans="1:24" x14ac:dyDescent="0.25">
      <c r="A361" t="s">
        <v>47</v>
      </c>
      <c r="B361" t="s">
        <v>70</v>
      </c>
      <c r="C361" t="s">
        <v>44</v>
      </c>
      <c r="D361" t="s">
        <v>44</v>
      </c>
      <c r="E361" t="s">
        <v>45</v>
      </c>
      <c r="F361" t="s">
        <v>912</v>
      </c>
      <c r="G361" t="s">
        <v>32</v>
      </c>
      <c r="H361" t="s">
        <v>33</v>
      </c>
      <c r="I361" t="s">
        <v>908</v>
      </c>
      <c r="J361" t="s">
        <v>45</v>
      </c>
      <c r="K361" t="s">
        <v>34</v>
      </c>
      <c r="L361" t="s">
        <v>31</v>
      </c>
      <c r="N361" t="s">
        <v>30</v>
      </c>
      <c r="O361" t="s">
        <v>36</v>
      </c>
      <c r="P361" t="s">
        <v>37</v>
      </c>
      <c r="Q361" t="s">
        <v>46</v>
      </c>
      <c r="R361" t="s">
        <v>27</v>
      </c>
      <c r="T361">
        <v>3</v>
      </c>
      <c r="U361">
        <v>0</v>
      </c>
      <c r="V361">
        <v>-16777216</v>
      </c>
      <c r="W361" t="s">
        <v>43</v>
      </c>
      <c r="X361" t="s">
        <v>43</v>
      </c>
    </row>
    <row r="362" spans="1:24" x14ac:dyDescent="0.25">
      <c r="A362" t="s">
        <v>47</v>
      </c>
      <c r="B362" t="s">
        <v>68</v>
      </c>
      <c r="C362" t="s">
        <v>44</v>
      </c>
      <c r="D362" t="s">
        <v>44</v>
      </c>
      <c r="E362" t="s">
        <v>45</v>
      </c>
      <c r="F362" t="s">
        <v>66</v>
      </c>
      <c r="G362" t="s">
        <v>32</v>
      </c>
      <c r="H362" t="s">
        <v>33</v>
      </c>
      <c r="I362" t="s">
        <v>67</v>
      </c>
      <c r="J362" t="s">
        <v>45</v>
      </c>
      <c r="K362" t="s">
        <v>34</v>
      </c>
      <c r="L362" t="s">
        <v>31</v>
      </c>
      <c r="N362" t="s">
        <v>30</v>
      </c>
      <c r="O362" t="s">
        <v>36</v>
      </c>
      <c r="P362" t="s">
        <v>37</v>
      </c>
      <c r="Q362" t="s">
        <v>46</v>
      </c>
      <c r="R362" t="s">
        <v>27</v>
      </c>
      <c r="T362">
        <v>3</v>
      </c>
      <c r="U362">
        <v>0</v>
      </c>
      <c r="V362">
        <v>-16777216</v>
      </c>
      <c r="W362" t="s">
        <v>43</v>
      </c>
      <c r="X362" t="s">
        <v>43</v>
      </c>
    </row>
    <row r="363" spans="1:24" x14ac:dyDescent="0.25">
      <c r="A363" t="s">
        <v>47</v>
      </c>
      <c r="B363" t="s">
        <v>69</v>
      </c>
      <c r="C363" t="s">
        <v>44</v>
      </c>
      <c r="D363" t="s">
        <v>44</v>
      </c>
      <c r="E363" t="s">
        <v>45</v>
      </c>
      <c r="F363" t="s">
        <v>66</v>
      </c>
      <c r="G363" t="s">
        <v>32</v>
      </c>
      <c r="H363" t="s">
        <v>33</v>
      </c>
      <c r="I363" t="s">
        <v>67</v>
      </c>
      <c r="J363" t="s">
        <v>45</v>
      </c>
      <c r="K363" t="s">
        <v>34</v>
      </c>
      <c r="L363" t="s">
        <v>31</v>
      </c>
      <c r="N363" t="s">
        <v>30</v>
      </c>
      <c r="O363" t="s">
        <v>36</v>
      </c>
      <c r="P363" t="s">
        <v>37</v>
      </c>
      <c r="Q363" t="s">
        <v>46</v>
      </c>
      <c r="R363" t="s">
        <v>27</v>
      </c>
      <c r="T363">
        <v>3</v>
      </c>
      <c r="U363">
        <v>0</v>
      </c>
      <c r="V363">
        <v>-16777216</v>
      </c>
      <c r="W363" t="s">
        <v>43</v>
      </c>
      <c r="X363" t="s">
        <v>43</v>
      </c>
    </row>
    <row r="364" spans="1:24" x14ac:dyDescent="0.25">
      <c r="A364" t="s">
        <v>47</v>
      </c>
      <c r="B364" t="s">
        <v>70</v>
      </c>
      <c r="C364" t="s">
        <v>44</v>
      </c>
      <c r="D364" t="s">
        <v>44</v>
      </c>
      <c r="E364" t="s">
        <v>45</v>
      </c>
      <c r="F364" t="s">
        <v>66</v>
      </c>
      <c r="G364" t="s">
        <v>32</v>
      </c>
      <c r="H364" t="s">
        <v>33</v>
      </c>
      <c r="I364" t="s">
        <v>67</v>
      </c>
      <c r="J364" t="s">
        <v>45</v>
      </c>
      <c r="K364" t="s">
        <v>34</v>
      </c>
      <c r="L364" t="s">
        <v>31</v>
      </c>
      <c r="N364" t="s">
        <v>30</v>
      </c>
      <c r="O364" t="s">
        <v>36</v>
      </c>
      <c r="P364" t="s">
        <v>37</v>
      </c>
      <c r="Q364" t="s">
        <v>46</v>
      </c>
      <c r="R364" t="s">
        <v>27</v>
      </c>
      <c r="T364">
        <v>3</v>
      </c>
      <c r="U364">
        <v>0</v>
      </c>
      <c r="V364">
        <v>-16777216</v>
      </c>
      <c r="W364" t="s">
        <v>43</v>
      </c>
      <c r="X364" t="s">
        <v>43</v>
      </c>
    </row>
    <row r="365" spans="1:24" x14ac:dyDescent="0.25">
      <c r="A365" t="s">
        <v>47</v>
      </c>
      <c r="B365" t="s">
        <v>44</v>
      </c>
      <c r="C365" t="s">
        <v>44</v>
      </c>
      <c r="D365" t="s">
        <v>44</v>
      </c>
      <c r="E365" t="s">
        <v>45</v>
      </c>
      <c r="F365" t="s">
        <v>867</v>
      </c>
      <c r="G365" t="s">
        <v>441</v>
      </c>
      <c r="H365" t="s">
        <v>33</v>
      </c>
      <c r="I365" t="s">
        <v>864</v>
      </c>
      <c r="J365" t="s">
        <v>45</v>
      </c>
      <c r="K365" t="s">
        <v>34</v>
      </c>
      <c r="L365" t="s">
        <v>867</v>
      </c>
      <c r="N365" t="s">
        <v>30</v>
      </c>
      <c r="O365" t="s">
        <v>36</v>
      </c>
      <c r="P365" t="s">
        <v>37</v>
      </c>
      <c r="Q365" t="s">
        <v>46</v>
      </c>
      <c r="R365" t="s">
        <v>27</v>
      </c>
      <c r="T365">
        <v>3</v>
      </c>
      <c r="U365">
        <v>0</v>
      </c>
      <c r="V365">
        <v>-16777216</v>
      </c>
      <c r="W365" t="s">
        <v>43</v>
      </c>
      <c r="X365" t="s">
        <v>43</v>
      </c>
    </row>
    <row r="366" spans="1:24" x14ac:dyDescent="0.25">
      <c r="A366" t="s">
        <v>47</v>
      </c>
      <c r="B366" t="s">
        <v>44</v>
      </c>
      <c r="C366" t="s">
        <v>44</v>
      </c>
      <c r="D366" t="s">
        <v>44</v>
      </c>
      <c r="E366" t="s">
        <v>45</v>
      </c>
      <c r="F366" t="s">
        <v>940</v>
      </c>
      <c r="G366" t="s">
        <v>938</v>
      </c>
      <c r="H366" t="s">
        <v>914</v>
      </c>
      <c r="I366" t="s">
        <v>939</v>
      </c>
      <c r="J366" t="s">
        <v>44</v>
      </c>
      <c r="K366" t="s">
        <v>34</v>
      </c>
      <c r="L366" t="s">
        <v>941</v>
      </c>
      <c r="N366" t="s">
        <v>30</v>
      </c>
      <c r="O366" t="s">
        <v>36</v>
      </c>
      <c r="P366" t="s">
        <v>37</v>
      </c>
      <c r="Q366" t="s">
        <v>46</v>
      </c>
      <c r="R366" t="s">
        <v>27</v>
      </c>
      <c r="T366">
        <v>3</v>
      </c>
      <c r="U366">
        <v>0</v>
      </c>
      <c r="V366">
        <v>-16777216</v>
      </c>
      <c r="W366" t="s">
        <v>43</v>
      </c>
      <c r="X366" t="s">
        <v>43</v>
      </c>
    </row>
    <row r="367" spans="1:24" x14ac:dyDescent="0.25">
      <c r="A367" t="s">
        <v>47</v>
      </c>
      <c r="B367" t="s">
        <v>44</v>
      </c>
      <c r="C367" t="s">
        <v>44</v>
      </c>
      <c r="D367" t="s">
        <v>44</v>
      </c>
      <c r="E367" t="s">
        <v>45</v>
      </c>
      <c r="F367" t="s">
        <v>1325</v>
      </c>
      <c r="G367" t="s">
        <v>1323</v>
      </c>
      <c r="H367" t="s">
        <v>285</v>
      </c>
      <c r="I367" t="s">
        <v>1324</v>
      </c>
      <c r="J367" t="s">
        <v>44</v>
      </c>
      <c r="K367" t="s">
        <v>34</v>
      </c>
      <c r="L367" t="s">
        <v>1326</v>
      </c>
      <c r="N367" t="s">
        <v>30</v>
      </c>
      <c r="O367" t="s">
        <v>36</v>
      </c>
      <c r="P367" t="s">
        <v>37</v>
      </c>
      <c r="Q367" t="s">
        <v>46</v>
      </c>
      <c r="R367" t="s">
        <v>27</v>
      </c>
      <c r="T367">
        <v>3</v>
      </c>
      <c r="U367">
        <v>0</v>
      </c>
      <c r="V367">
        <v>-16777216</v>
      </c>
      <c r="W367" t="s">
        <v>43</v>
      </c>
      <c r="X367" t="s">
        <v>43</v>
      </c>
    </row>
    <row r="368" spans="1:24" x14ac:dyDescent="0.25">
      <c r="A368" t="s">
        <v>47</v>
      </c>
      <c r="B368" t="s">
        <v>44</v>
      </c>
      <c r="C368" t="s">
        <v>44</v>
      </c>
      <c r="D368" t="s">
        <v>44</v>
      </c>
      <c r="E368" t="s">
        <v>45</v>
      </c>
      <c r="F368" t="s">
        <v>1262</v>
      </c>
      <c r="G368" t="s">
        <v>533</v>
      </c>
      <c r="H368" t="s">
        <v>285</v>
      </c>
      <c r="I368" t="s">
        <v>1261</v>
      </c>
      <c r="J368" t="s">
        <v>378</v>
      </c>
      <c r="K368" t="s">
        <v>34</v>
      </c>
      <c r="L368" t="s">
        <v>1263</v>
      </c>
      <c r="N368" t="s">
        <v>30</v>
      </c>
      <c r="O368" t="s">
        <v>36</v>
      </c>
      <c r="P368" t="s">
        <v>37</v>
      </c>
      <c r="Q368" t="s">
        <v>46</v>
      </c>
      <c r="R368" t="s">
        <v>27</v>
      </c>
      <c r="T368">
        <v>3</v>
      </c>
      <c r="U368">
        <v>0</v>
      </c>
      <c r="V368">
        <v>-16777216</v>
      </c>
      <c r="W368" t="s">
        <v>43</v>
      </c>
      <c r="X368" t="s">
        <v>43</v>
      </c>
    </row>
    <row r="369" spans="1:24" x14ac:dyDescent="0.25">
      <c r="A369" t="s">
        <v>47</v>
      </c>
      <c r="B369" t="s">
        <v>44</v>
      </c>
      <c r="C369" t="s">
        <v>44</v>
      </c>
      <c r="D369" t="s">
        <v>44</v>
      </c>
      <c r="E369" t="s">
        <v>45</v>
      </c>
      <c r="F369" t="s">
        <v>1282</v>
      </c>
      <c r="G369" t="s">
        <v>533</v>
      </c>
      <c r="H369" t="s">
        <v>285</v>
      </c>
      <c r="I369" t="s">
        <v>1281</v>
      </c>
      <c r="J369" t="s">
        <v>378</v>
      </c>
      <c r="K369" t="s">
        <v>34</v>
      </c>
      <c r="L369" t="s">
        <v>1283</v>
      </c>
      <c r="N369" t="s">
        <v>30</v>
      </c>
      <c r="O369" t="s">
        <v>36</v>
      </c>
      <c r="P369" t="s">
        <v>37</v>
      </c>
      <c r="Q369" t="s">
        <v>46</v>
      </c>
      <c r="R369" t="s">
        <v>27</v>
      </c>
      <c r="T369">
        <v>3</v>
      </c>
      <c r="U369">
        <v>0</v>
      </c>
      <c r="V369">
        <v>-16777216</v>
      </c>
      <c r="W369" t="s">
        <v>43</v>
      </c>
      <c r="X369" t="s">
        <v>43</v>
      </c>
    </row>
    <row r="370" spans="1:24" x14ac:dyDescent="0.25">
      <c r="A370" t="s">
        <v>47</v>
      </c>
      <c r="B370" t="s">
        <v>44</v>
      </c>
      <c r="C370" t="s">
        <v>44</v>
      </c>
      <c r="D370" t="s">
        <v>44</v>
      </c>
      <c r="E370" t="s">
        <v>45</v>
      </c>
      <c r="F370" t="s">
        <v>374</v>
      </c>
      <c r="G370" t="s">
        <v>375</v>
      </c>
      <c r="H370" t="s">
        <v>285</v>
      </c>
      <c r="I370" t="s">
        <v>376</v>
      </c>
      <c r="J370" t="s">
        <v>378</v>
      </c>
      <c r="K370" t="s">
        <v>34</v>
      </c>
      <c r="L370" t="s">
        <v>374</v>
      </c>
      <c r="N370" t="s">
        <v>30</v>
      </c>
      <c r="O370" t="s">
        <v>36</v>
      </c>
      <c r="P370" t="s">
        <v>37</v>
      </c>
      <c r="Q370" t="s">
        <v>46</v>
      </c>
      <c r="R370" t="s">
        <v>27</v>
      </c>
      <c r="T370">
        <v>3</v>
      </c>
      <c r="U370">
        <v>0</v>
      </c>
      <c r="V370">
        <v>-16777216</v>
      </c>
      <c r="W370" t="s">
        <v>43</v>
      </c>
      <c r="X370" t="s">
        <v>43</v>
      </c>
    </row>
    <row r="371" spans="1:24" x14ac:dyDescent="0.25">
      <c r="A371" t="s">
        <v>47</v>
      </c>
      <c r="B371" t="s">
        <v>379</v>
      </c>
      <c r="C371" t="s">
        <v>44</v>
      </c>
      <c r="D371" t="s">
        <v>44</v>
      </c>
      <c r="E371" t="s">
        <v>45</v>
      </c>
      <c r="F371" t="s">
        <v>374</v>
      </c>
      <c r="G371" t="s">
        <v>375</v>
      </c>
      <c r="H371" t="s">
        <v>285</v>
      </c>
      <c r="I371" t="s">
        <v>376</v>
      </c>
      <c r="J371" t="s">
        <v>380</v>
      </c>
      <c r="K371" t="s">
        <v>34</v>
      </c>
      <c r="L371" t="s">
        <v>374</v>
      </c>
      <c r="N371" t="s">
        <v>30</v>
      </c>
      <c r="O371" t="s">
        <v>36</v>
      </c>
      <c r="P371" t="s">
        <v>37</v>
      </c>
      <c r="Q371" t="s">
        <v>46</v>
      </c>
      <c r="R371" t="s">
        <v>27</v>
      </c>
      <c r="T371">
        <v>3</v>
      </c>
      <c r="U371">
        <v>0</v>
      </c>
      <c r="V371">
        <v>-16777216</v>
      </c>
      <c r="W371" t="s">
        <v>43</v>
      </c>
      <c r="X371" t="s">
        <v>43</v>
      </c>
    </row>
    <row r="372" spans="1:24" x14ac:dyDescent="0.25">
      <c r="A372" t="s">
        <v>47</v>
      </c>
      <c r="B372" t="s">
        <v>878</v>
      </c>
      <c r="C372" t="s">
        <v>44</v>
      </c>
      <c r="D372" t="s">
        <v>44</v>
      </c>
      <c r="E372" t="s">
        <v>45</v>
      </c>
      <c r="F372" t="s">
        <v>877</v>
      </c>
      <c r="G372" t="s">
        <v>441</v>
      </c>
      <c r="H372" t="s">
        <v>285</v>
      </c>
      <c r="I372" t="s">
        <v>876</v>
      </c>
      <c r="J372" t="s">
        <v>879</v>
      </c>
      <c r="K372" t="s">
        <v>34</v>
      </c>
      <c r="N372" t="s">
        <v>30</v>
      </c>
      <c r="O372" t="s">
        <v>36</v>
      </c>
      <c r="P372" t="s">
        <v>37</v>
      </c>
      <c r="Q372" t="s">
        <v>46</v>
      </c>
      <c r="R372" t="s">
        <v>27</v>
      </c>
      <c r="T372">
        <v>3</v>
      </c>
      <c r="U372">
        <v>0</v>
      </c>
      <c r="V372">
        <v>-16777216</v>
      </c>
      <c r="W372" t="s">
        <v>43</v>
      </c>
      <c r="X372" t="s">
        <v>43</v>
      </c>
    </row>
    <row r="373" spans="1:24" x14ac:dyDescent="0.25">
      <c r="A373" t="s">
        <v>47</v>
      </c>
      <c r="B373" t="s">
        <v>880</v>
      </c>
      <c r="C373" t="s">
        <v>44</v>
      </c>
      <c r="D373" t="s">
        <v>44</v>
      </c>
      <c r="E373" t="s">
        <v>45</v>
      </c>
      <c r="F373" t="s">
        <v>877</v>
      </c>
      <c r="G373" t="s">
        <v>441</v>
      </c>
      <c r="H373" t="s">
        <v>285</v>
      </c>
      <c r="I373" t="s">
        <v>876</v>
      </c>
      <c r="J373" t="s">
        <v>881</v>
      </c>
      <c r="K373" t="s">
        <v>34</v>
      </c>
      <c r="N373" t="s">
        <v>30</v>
      </c>
      <c r="O373" t="s">
        <v>36</v>
      </c>
      <c r="P373" t="s">
        <v>37</v>
      </c>
      <c r="Q373" t="s">
        <v>46</v>
      </c>
      <c r="R373" t="s">
        <v>27</v>
      </c>
      <c r="T373">
        <v>3</v>
      </c>
      <c r="U373">
        <v>0</v>
      </c>
      <c r="V373">
        <v>-16777216</v>
      </c>
      <c r="W373" t="s">
        <v>43</v>
      </c>
      <c r="X373" t="s">
        <v>43</v>
      </c>
    </row>
    <row r="374" spans="1:24" x14ac:dyDescent="0.25">
      <c r="A374" t="s">
        <v>47</v>
      </c>
      <c r="B374" t="s">
        <v>882</v>
      </c>
      <c r="C374" t="s">
        <v>44</v>
      </c>
      <c r="D374" t="s">
        <v>44</v>
      </c>
      <c r="E374" t="s">
        <v>45</v>
      </c>
      <c r="F374" t="s">
        <v>877</v>
      </c>
      <c r="G374" t="s">
        <v>441</v>
      </c>
      <c r="H374" t="s">
        <v>285</v>
      </c>
      <c r="I374" t="s">
        <v>876</v>
      </c>
      <c r="J374" t="s">
        <v>883</v>
      </c>
      <c r="K374" t="s">
        <v>34</v>
      </c>
      <c r="N374" t="s">
        <v>30</v>
      </c>
      <c r="O374" t="s">
        <v>36</v>
      </c>
      <c r="P374" t="s">
        <v>37</v>
      </c>
      <c r="Q374" t="s">
        <v>46</v>
      </c>
      <c r="R374" t="s">
        <v>27</v>
      </c>
      <c r="T374">
        <v>3</v>
      </c>
      <c r="U374">
        <v>0</v>
      </c>
      <c r="V374">
        <v>-16777216</v>
      </c>
      <c r="W374" t="s">
        <v>43</v>
      </c>
      <c r="X374" t="s">
        <v>43</v>
      </c>
    </row>
    <row r="375" spans="1:24" x14ac:dyDescent="0.25">
      <c r="A375" t="s">
        <v>47</v>
      </c>
      <c r="B375" t="s">
        <v>884</v>
      </c>
      <c r="C375" t="s">
        <v>44</v>
      </c>
      <c r="D375" t="s">
        <v>44</v>
      </c>
      <c r="E375" t="s">
        <v>45</v>
      </c>
      <c r="F375" t="s">
        <v>877</v>
      </c>
      <c r="G375" t="s">
        <v>441</v>
      </c>
      <c r="H375" t="s">
        <v>285</v>
      </c>
      <c r="I375" t="s">
        <v>876</v>
      </c>
      <c r="J375" t="s">
        <v>885</v>
      </c>
      <c r="K375" t="s">
        <v>34</v>
      </c>
      <c r="N375" t="s">
        <v>30</v>
      </c>
      <c r="O375" t="s">
        <v>36</v>
      </c>
      <c r="P375" t="s">
        <v>37</v>
      </c>
      <c r="Q375" t="s">
        <v>46</v>
      </c>
      <c r="R375" t="s">
        <v>27</v>
      </c>
      <c r="T375">
        <v>3</v>
      </c>
      <c r="U375">
        <v>0</v>
      </c>
      <c r="V375">
        <v>-16777216</v>
      </c>
      <c r="W375" t="s">
        <v>43</v>
      </c>
      <c r="X375" t="s">
        <v>43</v>
      </c>
    </row>
    <row r="376" spans="1:24" x14ac:dyDescent="0.25">
      <c r="A376" t="s">
        <v>47</v>
      </c>
      <c r="B376" t="s">
        <v>886</v>
      </c>
      <c r="C376" t="s">
        <v>44</v>
      </c>
      <c r="D376" t="s">
        <v>44</v>
      </c>
      <c r="E376" t="s">
        <v>45</v>
      </c>
      <c r="F376" t="s">
        <v>877</v>
      </c>
      <c r="G376" t="s">
        <v>441</v>
      </c>
      <c r="H376" t="s">
        <v>285</v>
      </c>
      <c r="I376" t="s">
        <v>876</v>
      </c>
      <c r="J376" t="s">
        <v>887</v>
      </c>
      <c r="K376" t="s">
        <v>34</v>
      </c>
      <c r="N376" t="s">
        <v>30</v>
      </c>
      <c r="O376" t="s">
        <v>36</v>
      </c>
      <c r="P376" t="s">
        <v>37</v>
      </c>
      <c r="Q376" t="s">
        <v>46</v>
      </c>
      <c r="R376" t="s">
        <v>27</v>
      </c>
      <c r="T376">
        <v>3</v>
      </c>
      <c r="U376">
        <v>0</v>
      </c>
      <c r="V376">
        <v>-16777216</v>
      </c>
      <c r="W376" t="s">
        <v>43</v>
      </c>
      <c r="X376" t="s">
        <v>43</v>
      </c>
    </row>
    <row r="377" spans="1:24" x14ac:dyDescent="0.25">
      <c r="A377" t="s">
        <v>47</v>
      </c>
      <c r="B377" t="s">
        <v>888</v>
      </c>
      <c r="C377" t="s">
        <v>44</v>
      </c>
      <c r="D377" t="s">
        <v>44</v>
      </c>
      <c r="E377" t="s">
        <v>45</v>
      </c>
      <c r="F377" t="s">
        <v>877</v>
      </c>
      <c r="G377" t="s">
        <v>441</v>
      </c>
      <c r="H377" t="s">
        <v>285</v>
      </c>
      <c r="I377" t="s">
        <v>876</v>
      </c>
      <c r="J377" t="s">
        <v>889</v>
      </c>
      <c r="K377" t="s">
        <v>34</v>
      </c>
      <c r="N377" t="s">
        <v>30</v>
      </c>
      <c r="O377" t="s">
        <v>36</v>
      </c>
      <c r="P377" t="s">
        <v>37</v>
      </c>
      <c r="Q377" t="s">
        <v>46</v>
      </c>
      <c r="R377" t="s">
        <v>27</v>
      </c>
      <c r="T377">
        <v>3</v>
      </c>
      <c r="U377">
        <v>0</v>
      </c>
      <c r="V377">
        <v>-16777216</v>
      </c>
      <c r="W377" t="s">
        <v>43</v>
      </c>
      <c r="X377" t="s">
        <v>43</v>
      </c>
    </row>
    <row r="378" spans="1:24" x14ac:dyDescent="0.25">
      <c r="A378" t="s">
        <v>47</v>
      </c>
      <c r="B378" t="s">
        <v>44</v>
      </c>
      <c r="C378" t="s">
        <v>44</v>
      </c>
      <c r="D378" t="s">
        <v>44</v>
      </c>
      <c r="E378" t="s">
        <v>45</v>
      </c>
      <c r="F378" t="s">
        <v>146</v>
      </c>
      <c r="G378" t="s">
        <v>284</v>
      </c>
      <c r="H378" t="s">
        <v>285</v>
      </c>
      <c r="I378" t="s">
        <v>286</v>
      </c>
      <c r="J378" t="s">
        <v>44</v>
      </c>
      <c r="K378" t="s">
        <v>34</v>
      </c>
      <c r="L378" t="s">
        <v>283</v>
      </c>
      <c r="N378" t="s">
        <v>30</v>
      </c>
      <c r="O378" t="s">
        <v>36</v>
      </c>
      <c r="P378" t="s">
        <v>37</v>
      </c>
      <c r="Q378" t="s">
        <v>46</v>
      </c>
      <c r="R378" t="s">
        <v>27</v>
      </c>
      <c r="T378">
        <v>3</v>
      </c>
      <c r="U378">
        <v>0</v>
      </c>
      <c r="V378">
        <v>-16777216</v>
      </c>
      <c r="W378" t="s">
        <v>43</v>
      </c>
      <c r="X378" t="s">
        <v>43</v>
      </c>
    </row>
    <row r="379" spans="1:24" x14ac:dyDescent="0.25">
      <c r="A379" t="s">
        <v>47</v>
      </c>
      <c r="B379" t="s">
        <v>44</v>
      </c>
      <c r="C379" t="s">
        <v>44</v>
      </c>
      <c r="D379" t="s">
        <v>44</v>
      </c>
      <c r="E379" t="s">
        <v>45</v>
      </c>
      <c r="F379" t="s">
        <v>1289</v>
      </c>
      <c r="G379" t="s">
        <v>928</v>
      </c>
      <c r="H379" t="s">
        <v>285</v>
      </c>
      <c r="I379" t="s">
        <v>1288</v>
      </c>
      <c r="J379" t="s">
        <v>378</v>
      </c>
      <c r="K379" t="s">
        <v>34</v>
      </c>
      <c r="L379" t="s">
        <v>1290</v>
      </c>
      <c r="N379" t="s">
        <v>30</v>
      </c>
      <c r="O379" t="s">
        <v>36</v>
      </c>
      <c r="P379" t="s">
        <v>37</v>
      </c>
      <c r="Q379" t="s">
        <v>46</v>
      </c>
      <c r="R379" t="s">
        <v>27</v>
      </c>
      <c r="T379">
        <v>3</v>
      </c>
      <c r="U379">
        <v>0</v>
      </c>
      <c r="V379">
        <v>-16777216</v>
      </c>
      <c r="W379" t="s">
        <v>43</v>
      </c>
      <c r="X379" t="s">
        <v>43</v>
      </c>
    </row>
    <row r="380" spans="1:24" x14ac:dyDescent="0.25">
      <c r="A380" t="s">
        <v>47</v>
      </c>
      <c r="B380" t="s">
        <v>44</v>
      </c>
      <c r="C380" t="s">
        <v>44</v>
      </c>
      <c r="D380" t="s">
        <v>44</v>
      </c>
      <c r="E380" t="s">
        <v>45</v>
      </c>
      <c r="F380" t="s">
        <v>1350</v>
      </c>
      <c r="G380" t="s">
        <v>928</v>
      </c>
      <c r="H380" t="s">
        <v>285</v>
      </c>
      <c r="I380" t="s">
        <v>1349</v>
      </c>
      <c r="J380" t="s">
        <v>378</v>
      </c>
      <c r="K380" t="s">
        <v>34</v>
      </c>
      <c r="L380" t="s">
        <v>1350</v>
      </c>
      <c r="M380" t="s">
        <v>1348</v>
      </c>
      <c r="N380" t="s">
        <v>30</v>
      </c>
      <c r="O380" t="s">
        <v>36</v>
      </c>
      <c r="P380" t="s">
        <v>37</v>
      </c>
      <c r="Q380" t="s">
        <v>46</v>
      </c>
      <c r="R380" t="s">
        <v>27</v>
      </c>
      <c r="T380">
        <v>3</v>
      </c>
      <c r="U380">
        <v>0</v>
      </c>
      <c r="V380">
        <v>-16777216</v>
      </c>
      <c r="W380" t="s">
        <v>43</v>
      </c>
      <c r="X380" t="s">
        <v>43</v>
      </c>
    </row>
    <row r="381" spans="1:24" x14ac:dyDescent="0.25">
      <c r="A381" t="s">
        <v>47</v>
      </c>
      <c r="B381" t="s">
        <v>44</v>
      </c>
      <c r="C381" t="s">
        <v>44</v>
      </c>
      <c r="D381" t="s">
        <v>44</v>
      </c>
      <c r="E381" t="s">
        <v>45</v>
      </c>
      <c r="F381" t="s">
        <v>1136</v>
      </c>
      <c r="G381" t="s">
        <v>944</v>
      </c>
      <c r="H381" t="s">
        <v>285</v>
      </c>
      <c r="I381" t="s">
        <v>1135</v>
      </c>
      <c r="J381" t="s">
        <v>45</v>
      </c>
      <c r="K381" t="s">
        <v>34</v>
      </c>
      <c r="L381" t="s">
        <v>1137</v>
      </c>
      <c r="N381" t="s">
        <v>30</v>
      </c>
      <c r="O381" t="s">
        <v>36</v>
      </c>
      <c r="P381" t="s">
        <v>37</v>
      </c>
      <c r="Q381" t="s">
        <v>46</v>
      </c>
      <c r="R381" t="s">
        <v>27</v>
      </c>
      <c r="T381">
        <v>3</v>
      </c>
      <c r="U381">
        <v>0</v>
      </c>
      <c r="V381">
        <v>-16777216</v>
      </c>
      <c r="W381" t="s">
        <v>43</v>
      </c>
      <c r="X381" t="s">
        <v>43</v>
      </c>
    </row>
    <row r="382" spans="1:24" x14ac:dyDescent="0.25">
      <c r="A382" t="s">
        <v>47</v>
      </c>
      <c r="B382" t="s">
        <v>1025</v>
      </c>
      <c r="C382" t="s">
        <v>44</v>
      </c>
      <c r="D382" t="s">
        <v>44</v>
      </c>
      <c r="E382" t="s">
        <v>45</v>
      </c>
      <c r="F382" t="s">
        <v>1136</v>
      </c>
      <c r="G382" t="s">
        <v>944</v>
      </c>
      <c r="H382" t="s">
        <v>285</v>
      </c>
      <c r="I382" t="s">
        <v>1135</v>
      </c>
      <c r="J382" t="s">
        <v>1026</v>
      </c>
      <c r="K382" t="s">
        <v>34</v>
      </c>
      <c r="L382" t="s">
        <v>1137</v>
      </c>
      <c r="N382" t="s">
        <v>30</v>
      </c>
      <c r="O382" t="s">
        <v>36</v>
      </c>
      <c r="P382" t="s">
        <v>37</v>
      </c>
      <c r="Q382" t="s">
        <v>46</v>
      </c>
      <c r="R382" t="s">
        <v>27</v>
      </c>
      <c r="T382">
        <v>3</v>
      </c>
      <c r="U382">
        <v>0</v>
      </c>
      <c r="V382">
        <v>-16777216</v>
      </c>
      <c r="W382" t="s">
        <v>43</v>
      </c>
      <c r="X382" t="s">
        <v>43</v>
      </c>
    </row>
    <row r="383" spans="1:24" x14ac:dyDescent="0.25">
      <c r="A383" t="s">
        <v>47</v>
      </c>
      <c r="B383" t="s">
        <v>44</v>
      </c>
      <c r="C383" t="s">
        <v>44</v>
      </c>
      <c r="D383" t="s">
        <v>44</v>
      </c>
      <c r="E383" t="s">
        <v>45</v>
      </c>
      <c r="F383" t="s">
        <v>1089</v>
      </c>
      <c r="G383" t="s">
        <v>944</v>
      </c>
      <c r="H383" t="s">
        <v>285</v>
      </c>
      <c r="I383" t="s">
        <v>1088</v>
      </c>
      <c r="J383" t="s">
        <v>45</v>
      </c>
      <c r="K383" t="s">
        <v>34</v>
      </c>
      <c r="L383" t="s">
        <v>1090</v>
      </c>
      <c r="N383" t="s">
        <v>30</v>
      </c>
      <c r="O383" t="s">
        <v>36</v>
      </c>
      <c r="P383" t="s">
        <v>37</v>
      </c>
      <c r="Q383" t="s">
        <v>46</v>
      </c>
      <c r="R383" t="s">
        <v>27</v>
      </c>
      <c r="T383">
        <v>3</v>
      </c>
      <c r="U383">
        <v>0</v>
      </c>
      <c r="V383">
        <v>-16777216</v>
      </c>
      <c r="W383" t="s">
        <v>43</v>
      </c>
      <c r="X383" t="s">
        <v>43</v>
      </c>
    </row>
    <row r="384" spans="1:24" x14ac:dyDescent="0.25">
      <c r="A384" t="s">
        <v>47</v>
      </c>
      <c r="B384" t="s">
        <v>1025</v>
      </c>
      <c r="C384" t="s">
        <v>44</v>
      </c>
      <c r="D384" t="s">
        <v>44</v>
      </c>
      <c r="E384" t="s">
        <v>45</v>
      </c>
      <c r="F384" t="s">
        <v>1089</v>
      </c>
      <c r="G384" t="s">
        <v>944</v>
      </c>
      <c r="H384" t="s">
        <v>285</v>
      </c>
      <c r="I384" t="s">
        <v>1088</v>
      </c>
      <c r="J384" t="s">
        <v>1026</v>
      </c>
      <c r="K384" t="s">
        <v>34</v>
      </c>
      <c r="L384" t="s">
        <v>1090</v>
      </c>
      <c r="N384" t="s">
        <v>30</v>
      </c>
      <c r="O384" t="s">
        <v>36</v>
      </c>
      <c r="P384" t="s">
        <v>37</v>
      </c>
      <c r="Q384" t="s">
        <v>46</v>
      </c>
      <c r="R384" t="s">
        <v>27</v>
      </c>
      <c r="T384">
        <v>3</v>
      </c>
      <c r="U384">
        <v>0</v>
      </c>
      <c r="V384">
        <v>-16777216</v>
      </c>
      <c r="W384" t="s">
        <v>43</v>
      </c>
      <c r="X384" t="s">
        <v>43</v>
      </c>
    </row>
    <row r="385" spans="1:24" x14ac:dyDescent="0.25">
      <c r="A385" t="s">
        <v>47</v>
      </c>
      <c r="B385" t="s">
        <v>44</v>
      </c>
      <c r="C385" t="s">
        <v>44</v>
      </c>
      <c r="D385" t="s">
        <v>44</v>
      </c>
      <c r="E385" t="s">
        <v>45</v>
      </c>
      <c r="F385" t="s">
        <v>1003</v>
      </c>
      <c r="G385" t="s">
        <v>944</v>
      </c>
      <c r="H385" t="s">
        <v>285</v>
      </c>
      <c r="I385" t="s">
        <v>994</v>
      </c>
      <c r="J385" t="s">
        <v>45</v>
      </c>
      <c r="K385" t="s">
        <v>34</v>
      </c>
      <c r="L385" t="s">
        <v>1004</v>
      </c>
      <c r="N385" t="s">
        <v>30</v>
      </c>
      <c r="O385" t="s">
        <v>36</v>
      </c>
      <c r="P385" t="s">
        <v>37</v>
      </c>
      <c r="Q385" t="s">
        <v>46</v>
      </c>
      <c r="R385" t="s">
        <v>27</v>
      </c>
      <c r="T385">
        <v>3</v>
      </c>
      <c r="U385">
        <v>0</v>
      </c>
      <c r="V385">
        <v>-16777216</v>
      </c>
      <c r="W385" t="s">
        <v>43</v>
      </c>
      <c r="X385" t="s">
        <v>43</v>
      </c>
    </row>
    <row r="386" spans="1:24" x14ac:dyDescent="0.25">
      <c r="A386" t="s">
        <v>47</v>
      </c>
      <c r="B386" t="s">
        <v>1025</v>
      </c>
      <c r="C386" t="s">
        <v>44</v>
      </c>
      <c r="D386" t="s">
        <v>44</v>
      </c>
      <c r="E386" t="s">
        <v>45</v>
      </c>
      <c r="F386" t="s">
        <v>1003</v>
      </c>
      <c r="G386" t="s">
        <v>944</v>
      </c>
      <c r="H386" t="s">
        <v>285</v>
      </c>
      <c r="I386" t="s">
        <v>994</v>
      </c>
      <c r="J386" t="s">
        <v>1026</v>
      </c>
      <c r="K386" t="s">
        <v>34</v>
      </c>
      <c r="L386" t="s">
        <v>1004</v>
      </c>
      <c r="N386" t="s">
        <v>30</v>
      </c>
      <c r="O386" t="s">
        <v>36</v>
      </c>
      <c r="P386" t="s">
        <v>37</v>
      </c>
      <c r="Q386" t="s">
        <v>46</v>
      </c>
      <c r="R386" t="s">
        <v>27</v>
      </c>
      <c r="T386">
        <v>3</v>
      </c>
      <c r="U386">
        <v>0</v>
      </c>
      <c r="V386">
        <v>-16777216</v>
      </c>
      <c r="W386" t="s">
        <v>43</v>
      </c>
      <c r="X386" t="s">
        <v>43</v>
      </c>
    </row>
    <row r="387" spans="1:24" x14ac:dyDescent="0.25">
      <c r="A387" t="s">
        <v>47</v>
      </c>
      <c r="B387" t="s">
        <v>44</v>
      </c>
      <c r="C387" t="s">
        <v>44</v>
      </c>
      <c r="D387" t="s">
        <v>44</v>
      </c>
      <c r="E387" t="s">
        <v>45</v>
      </c>
      <c r="F387" t="s">
        <v>1147</v>
      </c>
      <c r="G387" t="s">
        <v>944</v>
      </c>
      <c r="H387" t="s">
        <v>285</v>
      </c>
      <c r="I387" t="s">
        <v>1146</v>
      </c>
      <c r="J387" t="s">
        <v>45</v>
      </c>
      <c r="K387" t="s">
        <v>34</v>
      </c>
      <c r="L387" t="s">
        <v>1148</v>
      </c>
      <c r="N387" t="s">
        <v>30</v>
      </c>
      <c r="O387" t="s">
        <v>36</v>
      </c>
      <c r="P387" t="s">
        <v>37</v>
      </c>
      <c r="Q387" t="s">
        <v>46</v>
      </c>
      <c r="R387" t="s">
        <v>27</v>
      </c>
      <c r="T387">
        <v>3</v>
      </c>
      <c r="U387">
        <v>0</v>
      </c>
      <c r="V387">
        <v>-16777216</v>
      </c>
      <c r="W387" t="s">
        <v>43</v>
      </c>
      <c r="X387" t="s">
        <v>43</v>
      </c>
    </row>
    <row r="388" spans="1:24" x14ac:dyDescent="0.25">
      <c r="A388" t="s">
        <v>47</v>
      </c>
      <c r="B388" t="s">
        <v>807</v>
      </c>
      <c r="C388" t="s">
        <v>44</v>
      </c>
      <c r="D388" t="s">
        <v>44</v>
      </c>
      <c r="E388" t="s">
        <v>45</v>
      </c>
      <c r="F388" t="s">
        <v>780</v>
      </c>
      <c r="G388" t="s">
        <v>244</v>
      </c>
      <c r="H388" t="s">
        <v>285</v>
      </c>
      <c r="I388" t="s">
        <v>778</v>
      </c>
      <c r="J388" t="s">
        <v>808</v>
      </c>
      <c r="K388" t="s">
        <v>34</v>
      </c>
      <c r="L388" t="s">
        <v>781</v>
      </c>
      <c r="N388" t="s">
        <v>30</v>
      </c>
      <c r="O388" t="s">
        <v>779</v>
      </c>
      <c r="P388" t="s">
        <v>37</v>
      </c>
      <c r="Q388" t="s">
        <v>46</v>
      </c>
      <c r="R388" t="s">
        <v>27</v>
      </c>
      <c r="T388">
        <v>3</v>
      </c>
      <c r="U388">
        <v>0</v>
      </c>
      <c r="V388">
        <v>-16777216</v>
      </c>
      <c r="W388" t="s">
        <v>43</v>
      </c>
      <c r="X388" t="s">
        <v>43</v>
      </c>
    </row>
    <row r="389" spans="1:24" x14ac:dyDescent="0.25">
      <c r="A389" t="s">
        <v>47</v>
      </c>
      <c r="B389" t="s">
        <v>809</v>
      </c>
      <c r="C389" t="s">
        <v>44</v>
      </c>
      <c r="D389" t="s">
        <v>44</v>
      </c>
      <c r="E389" t="s">
        <v>45</v>
      </c>
      <c r="F389" t="s">
        <v>780</v>
      </c>
      <c r="G389" t="s">
        <v>244</v>
      </c>
      <c r="H389" t="s">
        <v>285</v>
      </c>
      <c r="I389" t="s">
        <v>778</v>
      </c>
      <c r="J389" t="s">
        <v>810</v>
      </c>
      <c r="K389" t="s">
        <v>34</v>
      </c>
      <c r="L389" t="s">
        <v>781</v>
      </c>
      <c r="N389" t="s">
        <v>30</v>
      </c>
      <c r="O389" t="s">
        <v>779</v>
      </c>
      <c r="P389" t="s">
        <v>37</v>
      </c>
      <c r="Q389" t="s">
        <v>46</v>
      </c>
      <c r="R389" t="s">
        <v>27</v>
      </c>
      <c r="T389">
        <v>3</v>
      </c>
      <c r="U389">
        <v>0</v>
      </c>
      <c r="V389">
        <v>-16777216</v>
      </c>
      <c r="W389" t="s">
        <v>43</v>
      </c>
      <c r="X389" t="s">
        <v>43</v>
      </c>
    </row>
    <row r="390" spans="1:24" x14ac:dyDescent="0.25">
      <c r="A390" t="s">
        <v>47</v>
      </c>
      <c r="B390" t="s">
        <v>44</v>
      </c>
      <c r="C390" t="s">
        <v>44</v>
      </c>
      <c r="D390" t="s">
        <v>44</v>
      </c>
      <c r="E390" t="s">
        <v>45</v>
      </c>
      <c r="F390" t="s">
        <v>569</v>
      </c>
      <c r="G390" t="s">
        <v>1248</v>
      </c>
      <c r="H390" t="s">
        <v>285</v>
      </c>
      <c r="I390" t="s">
        <v>1249</v>
      </c>
      <c r="J390" t="s">
        <v>378</v>
      </c>
      <c r="K390" t="s">
        <v>34</v>
      </c>
      <c r="L390" t="s">
        <v>1256</v>
      </c>
      <c r="N390" t="s">
        <v>30</v>
      </c>
      <c r="O390" t="s">
        <v>36</v>
      </c>
      <c r="P390" t="s">
        <v>37</v>
      </c>
      <c r="Q390" t="s">
        <v>46</v>
      </c>
      <c r="R390" t="s">
        <v>27</v>
      </c>
      <c r="T390">
        <v>3</v>
      </c>
      <c r="U390">
        <v>0</v>
      </c>
      <c r="V390">
        <v>-16777216</v>
      </c>
      <c r="W390" t="s">
        <v>43</v>
      </c>
      <c r="X390" t="s">
        <v>43</v>
      </c>
    </row>
    <row r="391" spans="1:24" x14ac:dyDescent="0.25">
      <c r="A391" t="s">
        <v>47</v>
      </c>
      <c r="B391" t="s">
        <v>1503</v>
      </c>
      <c r="C391" t="s">
        <v>44</v>
      </c>
      <c r="D391" t="s">
        <v>44</v>
      </c>
      <c r="E391" t="s">
        <v>45</v>
      </c>
      <c r="F391" t="s">
        <v>1507</v>
      </c>
      <c r="G391" t="s">
        <v>32</v>
      </c>
      <c r="H391" t="s">
        <v>1451</v>
      </c>
      <c r="I391" t="s">
        <v>1509</v>
      </c>
      <c r="J391" t="s">
        <v>45</v>
      </c>
      <c r="K391" t="s">
        <v>34</v>
      </c>
      <c r="L391" t="s">
        <v>1508</v>
      </c>
      <c r="N391" t="s">
        <v>30</v>
      </c>
      <c r="O391" t="s">
        <v>36</v>
      </c>
      <c r="P391" t="s">
        <v>37</v>
      </c>
      <c r="Q391" t="s">
        <v>46</v>
      </c>
      <c r="R391" t="s">
        <v>27</v>
      </c>
      <c r="T391">
        <v>3</v>
      </c>
      <c r="U391">
        <v>0</v>
      </c>
      <c r="V391">
        <v>-16777216</v>
      </c>
      <c r="W391" t="s">
        <v>43</v>
      </c>
      <c r="X391" t="s">
        <v>43</v>
      </c>
    </row>
    <row r="392" spans="1:24" x14ac:dyDescent="0.25">
      <c r="A392" t="s">
        <v>47</v>
      </c>
      <c r="B392" t="s">
        <v>1505</v>
      </c>
      <c r="C392" t="s">
        <v>44</v>
      </c>
      <c r="D392" t="s">
        <v>44</v>
      </c>
      <c r="E392" t="s">
        <v>45</v>
      </c>
      <c r="F392" t="s">
        <v>1507</v>
      </c>
      <c r="G392" t="s">
        <v>32</v>
      </c>
      <c r="H392" t="s">
        <v>1451</v>
      </c>
      <c r="I392" t="s">
        <v>1509</v>
      </c>
      <c r="J392" t="s">
        <v>45</v>
      </c>
      <c r="K392" t="s">
        <v>34</v>
      </c>
      <c r="L392" t="s">
        <v>1508</v>
      </c>
      <c r="N392" t="s">
        <v>30</v>
      </c>
      <c r="O392" t="s">
        <v>36</v>
      </c>
      <c r="P392" t="s">
        <v>37</v>
      </c>
      <c r="Q392" t="s">
        <v>46</v>
      </c>
      <c r="R392" t="s">
        <v>27</v>
      </c>
      <c r="T392">
        <v>3</v>
      </c>
      <c r="U392">
        <v>0</v>
      </c>
      <c r="V392">
        <v>-16777216</v>
      </c>
      <c r="W392" t="s">
        <v>43</v>
      </c>
      <c r="X392" t="s">
        <v>43</v>
      </c>
    </row>
    <row r="393" spans="1:24" x14ac:dyDescent="0.25">
      <c r="A393" t="s">
        <v>47</v>
      </c>
      <c r="B393" t="s">
        <v>1506</v>
      </c>
      <c r="C393" t="s">
        <v>44</v>
      </c>
      <c r="D393" t="s">
        <v>44</v>
      </c>
      <c r="E393" t="s">
        <v>45</v>
      </c>
      <c r="F393" t="s">
        <v>1507</v>
      </c>
      <c r="G393" t="s">
        <v>32</v>
      </c>
      <c r="H393" t="s">
        <v>1451</v>
      </c>
      <c r="I393" t="s">
        <v>1509</v>
      </c>
      <c r="J393" t="s">
        <v>45</v>
      </c>
      <c r="K393" t="s">
        <v>34</v>
      </c>
      <c r="L393" t="s">
        <v>1508</v>
      </c>
      <c r="N393" t="s">
        <v>30</v>
      </c>
      <c r="O393" t="s">
        <v>36</v>
      </c>
      <c r="P393" t="s">
        <v>37</v>
      </c>
      <c r="Q393" t="s">
        <v>46</v>
      </c>
      <c r="R393" t="s">
        <v>27</v>
      </c>
      <c r="T393">
        <v>3</v>
      </c>
      <c r="U393">
        <v>0</v>
      </c>
      <c r="V393">
        <v>-16777216</v>
      </c>
      <c r="W393" t="s">
        <v>43</v>
      </c>
      <c r="X393" t="s">
        <v>43</v>
      </c>
    </row>
    <row r="394" spans="1:24" x14ac:dyDescent="0.25">
      <c r="A394" t="s">
        <v>47</v>
      </c>
      <c r="B394" t="s">
        <v>44</v>
      </c>
      <c r="C394" t="s">
        <v>44</v>
      </c>
      <c r="D394" t="s">
        <v>44</v>
      </c>
      <c r="E394" t="s">
        <v>45</v>
      </c>
      <c r="F394" t="s">
        <v>44</v>
      </c>
      <c r="G394" t="s">
        <v>32</v>
      </c>
      <c r="H394" t="s">
        <v>1451</v>
      </c>
      <c r="I394" t="s">
        <v>1492</v>
      </c>
      <c r="J394" t="s">
        <v>45</v>
      </c>
      <c r="K394" t="s">
        <v>34</v>
      </c>
      <c r="L394" t="s">
        <v>1497</v>
      </c>
      <c r="N394" t="s">
        <v>30</v>
      </c>
      <c r="O394" t="s">
        <v>36</v>
      </c>
      <c r="P394" t="s">
        <v>37</v>
      </c>
      <c r="Q394" t="s">
        <v>46</v>
      </c>
      <c r="R394" t="s">
        <v>27</v>
      </c>
      <c r="T394">
        <v>3</v>
      </c>
      <c r="U394">
        <v>0</v>
      </c>
      <c r="V394">
        <v>-16777216</v>
      </c>
      <c r="W394" t="s">
        <v>43</v>
      </c>
      <c r="X394" t="s">
        <v>43</v>
      </c>
    </row>
    <row r="395" spans="1:24" x14ac:dyDescent="0.25">
      <c r="A395" t="s">
        <v>47</v>
      </c>
      <c r="B395" t="s">
        <v>331</v>
      </c>
      <c r="C395" t="s">
        <v>44</v>
      </c>
      <c r="D395" t="s">
        <v>44</v>
      </c>
      <c r="E395" t="s">
        <v>45</v>
      </c>
      <c r="F395" t="s">
        <v>44</v>
      </c>
      <c r="G395" t="s">
        <v>32</v>
      </c>
      <c r="H395" t="s">
        <v>1451</v>
      </c>
      <c r="I395" t="s">
        <v>1492</v>
      </c>
      <c r="J395" t="s">
        <v>1498</v>
      </c>
      <c r="K395" t="s">
        <v>34</v>
      </c>
      <c r="L395" t="s">
        <v>1497</v>
      </c>
      <c r="N395" t="s">
        <v>30</v>
      </c>
      <c r="O395" t="s">
        <v>36</v>
      </c>
      <c r="P395" t="s">
        <v>37</v>
      </c>
      <c r="Q395" t="s">
        <v>46</v>
      </c>
      <c r="R395" t="s">
        <v>27</v>
      </c>
      <c r="T395">
        <v>3</v>
      </c>
      <c r="U395">
        <v>0</v>
      </c>
      <c r="V395">
        <v>-16777216</v>
      </c>
      <c r="W395" t="s">
        <v>43</v>
      </c>
      <c r="X395" t="s">
        <v>43</v>
      </c>
    </row>
    <row r="396" spans="1:24" x14ac:dyDescent="0.25">
      <c r="A396" t="s">
        <v>47</v>
      </c>
      <c r="B396" t="s">
        <v>1025</v>
      </c>
      <c r="C396" t="s">
        <v>44</v>
      </c>
      <c r="D396" t="s">
        <v>44</v>
      </c>
      <c r="E396" t="s">
        <v>45</v>
      </c>
      <c r="F396" t="s">
        <v>44</v>
      </c>
      <c r="G396" t="s">
        <v>32</v>
      </c>
      <c r="H396" t="s">
        <v>1451</v>
      </c>
      <c r="I396" t="s">
        <v>1492</v>
      </c>
      <c r="J396" t="s">
        <v>1026</v>
      </c>
      <c r="K396" t="s">
        <v>34</v>
      </c>
      <c r="L396" t="s">
        <v>1497</v>
      </c>
      <c r="N396" t="s">
        <v>30</v>
      </c>
      <c r="O396" t="s">
        <v>36</v>
      </c>
      <c r="P396" t="s">
        <v>37</v>
      </c>
      <c r="Q396" t="s">
        <v>46</v>
      </c>
      <c r="R396" t="s">
        <v>27</v>
      </c>
      <c r="T396">
        <v>3</v>
      </c>
      <c r="U396">
        <v>0</v>
      </c>
      <c r="V396">
        <v>-16777216</v>
      </c>
      <c r="W396" t="s">
        <v>43</v>
      </c>
      <c r="X396" t="s">
        <v>43</v>
      </c>
    </row>
    <row r="397" spans="1:24" x14ac:dyDescent="0.25">
      <c r="A397" t="s">
        <v>47</v>
      </c>
      <c r="B397" t="s">
        <v>1499</v>
      </c>
      <c r="C397" t="s">
        <v>44</v>
      </c>
      <c r="D397" t="s">
        <v>44</v>
      </c>
      <c r="E397" t="s">
        <v>45</v>
      </c>
      <c r="F397" t="s">
        <v>44</v>
      </c>
      <c r="G397" t="s">
        <v>32</v>
      </c>
      <c r="H397" t="s">
        <v>1451</v>
      </c>
      <c r="I397" t="s">
        <v>1492</v>
      </c>
      <c r="J397" t="s">
        <v>1500</v>
      </c>
      <c r="K397" t="s">
        <v>34</v>
      </c>
      <c r="L397" t="s">
        <v>1497</v>
      </c>
      <c r="N397" t="s">
        <v>30</v>
      </c>
      <c r="O397" t="s">
        <v>36</v>
      </c>
      <c r="P397" t="s">
        <v>37</v>
      </c>
      <c r="Q397" t="s">
        <v>46</v>
      </c>
      <c r="R397" t="s">
        <v>27</v>
      </c>
      <c r="T397">
        <v>3</v>
      </c>
      <c r="U397">
        <v>0</v>
      </c>
      <c r="V397">
        <v>-16777216</v>
      </c>
      <c r="W397" t="s">
        <v>43</v>
      </c>
      <c r="X397" t="s">
        <v>43</v>
      </c>
    </row>
    <row r="398" spans="1:24" x14ac:dyDescent="0.25">
      <c r="A398" t="s">
        <v>47</v>
      </c>
      <c r="B398" t="s">
        <v>68</v>
      </c>
      <c r="C398" t="s">
        <v>44</v>
      </c>
      <c r="D398" t="s">
        <v>44</v>
      </c>
      <c r="E398" t="s">
        <v>45</v>
      </c>
      <c r="F398" t="s">
        <v>44</v>
      </c>
      <c r="G398" t="s">
        <v>32</v>
      </c>
      <c r="H398" t="s">
        <v>1451</v>
      </c>
      <c r="I398" t="s">
        <v>1492</v>
      </c>
      <c r="J398" t="s">
        <v>45</v>
      </c>
      <c r="K398" t="s">
        <v>34</v>
      </c>
      <c r="L398" t="s">
        <v>1497</v>
      </c>
      <c r="N398" t="s">
        <v>30</v>
      </c>
      <c r="O398" t="s">
        <v>36</v>
      </c>
      <c r="P398" t="s">
        <v>37</v>
      </c>
      <c r="Q398" t="s">
        <v>46</v>
      </c>
      <c r="R398" t="s">
        <v>27</v>
      </c>
      <c r="T398">
        <v>3</v>
      </c>
      <c r="U398">
        <v>0</v>
      </c>
      <c r="V398">
        <v>-16777216</v>
      </c>
      <c r="W398" t="s">
        <v>43</v>
      </c>
      <c r="X398" t="s">
        <v>43</v>
      </c>
    </row>
    <row r="399" spans="1:24" x14ac:dyDescent="0.25">
      <c r="A399" t="s">
        <v>47</v>
      </c>
      <c r="B399" t="s">
        <v>69</v>
      </c>
      <c r="C399" t="s">
        <v>44</v>
      </c>
      <c r="D399" t="s">
        <v>44</v>
      </c>
      <c r="E399" t="s">
        <v>45</v>
      </c>
      <c r="F399" t="s">
        <v>44</v>
      </c>
      <c r="G399" t="s">
        <v>32</v>
      </c>
      <c r="H399" t="s">
        <v>1451</v>
      </c>
      <c r="I399" t="s">
        <v>1492</v>
      </c>
      <c r="J399" t="s">
        <v>45</v>
      </c>
      <c r="K399" t="s">
        <v>34</v>
      </c>
      <c r="L399" t="s">
        <v>1497</v>
      </c>
      <c r="N399" t="s">
        <v>30</v>
      </c>
      <c r="O399" t="s">
        <v>36</v>
      </c>
      <c r="P399" t="s">
        <v>37</v>
      </c>
      <c r="Q399" t="s">
        <v>46</v>
      </c>
      <c r="R399" t="s">
        <v>27</v>
      </c>
      <c r="T399">
        <v>3</v>
      </c>
      <c r="U399">
        <v>0</v>
      </c>
      <c r="V399">
        <v>-16777216</v>
      </c>
      <c r="W399" t="s">
        <v>43</v>
      </c>
      <c r="X399" t="s">
        <v>43</v>
      </c>
    </row>
    <row r="400" spans="1:24" x14ac:dyDescent="0.25">
      <c r="A400" t="s">
        <v>47</v>
      </c>
      <c r="B400" t="s">
        <v>70</v>
      </c>
      <c r="C400" t="s">
        <v>44</v>
      </c>
      <c r="D400" t="s">
        <v>44</v>
      </c>
      <c r="E400" t="s">
        <v>45</v>
      </c>
      <c r="F400" t="s">
        <v>44</v>
      </c>
      <c r="G400" t="s">
        <v>32</v>
      </c>
      <c r="H400" t="s">
        <v>1451</v>
      </c>
      <c r="I400" t="s">
        <v>1492</v>
      </c>
      <c r="J400" t="s">
        <v>45</v>
      </c>
      <c r="K400" t="s">
        <v>34</v>
      </c>
      <c r="L400" t="s">
        <v>1497</v>
      </c>
      <c r="N400" t="s">
        <v>30</v>
      </c>
      <c r="O400" t="s">
        <v>36</v>
      </c>
      <c r="P400" t="s">
        <v>37</v>
      </c>
      <c r="Q400" t="s">
        <v>46</v>
      </c>
      <c r="R400" t="s">
        <v>27</v>
      </c>
      <c r="T400">
        <v>3</v>
      </c>
      <c r="U400">
        <v>0</v>
      </c>
      <c r="V400">
        <v>-16777216</v>
      </c>
      <c r="W400" t="s">
        <v>43</v>
      </c>
      <c r="X400" t="s">
        <v>43</v>
      </c>
    </row>
    <row r="401" spans="1:24" x14ac:dyDescent="0.25">
      <c r="A401" t="s">
        <v>47</v>
      </c>
      <c r="B401" t="s">
        <v>1503</v>
      </c>
      <c r="C401" t="s">
        <v>44</v>
      </c>
      <c r="D401" t="s">
        <v>44</v>
      </c>
      <c r="E401" t="s">
        <v>45</v>
      </c>
      <c r="F401" t="s">
        <v>44</v>
      </c>
      <c r="G401" t="s">
        <v>32</v>
      </c>
      <c r="H401" t="s">
        <v>1451</v>
      </c>
      <c r="I401" t="s">
        <v>1504</v>
      </c>
      <c r="J401" t="s">
        <v>45</v>
      </c>
      <c r="K401" t="s">
        <v>34</v>
      </c>
      <c r="L401" t="s">
        <v>1497</v>
      </c>
      <c r="N401" t="s">
        <v>30</v>
      </c>
      <c r="O401" t="s">
        <v>36</v>
      </c>
      <c r="P401" t="s">
        <v>37</v>
      </c>
      <c r="Q401" t="s">
        <v>46</v>
      </c>
      <c r="R401" t="s">
        <v>27</v>
      </c>
      <c r="T401">
        <v>3</v>
      </c>
      <c r="U401">
        <v>0</v>
      </c>
      <c r="V401">
        <v>-16777216</v>
      </c>
      <c r="W401" t="s">
        <v>43</v>
      </c>
      <c r="X401" t="s">
        <v>43</v>
      </c>
    </row>
    <row r="402" spans="1:24" x14ac:dyDescent="0.25">
      <c r="A402" t="s">
        <v>47</v>
      </c>
      <c r="B402" t="s">
        <v>1505</v>
      </c>
      <c r="C402" t="s">
        <v>44</v>
      </c>
      <c r="D402" t="s">
        <v>44</v>
      </c>
      <c r="E402" t="s">
        <v>45</v>
      </c>
      <c r="F402" t="s">
        <v>44</v>
      </c>
      <c r="G402" t="s">
        <v>32</v>
      </c>
      <c r="H402" t="s">
        <v>1451</v>
      </c>
      <c r="I402" t="s">
        <v>1504</v>
      </c>
      <c r="J402" t="s">
        <v>45</v>
      </c>
      <c r="K402" t="s">
        <v>34</v>
      </c>
      <c r="L402" t="s">
        <v>1497</v>
      </c>
      <c r="N402" t="s">
        <v>30</v>
      </c>
      <c r="O402" t="s">
        <v>36</v>
      </c>
      <c r="P402" t="s">
        <v>37</v>
      </c>
      <c r="Q402" t="s">
        <v>46</v>
      </c>
      <c r="R402" t="s">
        <v>27</v>
      </c>
      <c r="T402">
        <v>3</v>
      </c>
      <c r="U402">
        <v>0</v>
      </c>
      <c r="V402">
        <v>-16777216</v>
      </c>
      <c r="W402" t="s">
        <v>43</v>
      </c>
      <c r="X402" t="s">
        <v>43</v>
      </c>
    </row>
    <row r="403" spans="1:24" x14ac:dyDescent="0.25">
      <c r="A403" t="s">
        <v>47</v>
      </c>
      <c r="B403" t="s">
        <v>1506</v>
      </c>
      <c r="C403" t="s">
        <v>44</v>
      </c>
      <c r="D403" t="s">
        <v>44</v>
      </c>
      <c r="E403" t="s">
        <v>45</v>
      </c>
      <c r="F403" t="s">
        <v>44</v>
      </c>
      <c r="G403" t="s">
        <v>32</v>
      </c>
      <c r="H403" t="s">
        <v>1451</v>
      </c>
      <c r="I403" t="s">
        <v>1504</v>
      </c>
      <c r="J403" t="s">
        <v>45</v>
      </c>
      <c r="K403" t="s">
        <v>34</v>
      </c>
      <c r="L403" t="s">
        <v>1497</v>
      </c>
      <c r="N403" t="s">
        <v>30</v>
      </c>
      <c r="O403" t="s">
        <v>36</v>
      </c>
      <c r="P403" t="s">
        <v>37</v>
      </c>
      <c r="Q403" t="s">
        <v>46</v>
      </c>
      <c r="R403" t="s">
        <v>27</v>
      </c>
      <c r="T403">
        <v>3</v>
      </c>
      <c r="U403">
        <v>0</v>
      </c>
      <c r="V403">
        <v>-16777216</v>
      </c>
      <c r="W403" t="s">
        <v>43</v>
      </c>
      <c r="X403" t="s">
        <v>43</v>
      </c>
    </row>
    <row r="404" spans="1:24" x14ac:dyDescent="0.25">
      <c r="A404" t="s">
        <v>47</v>
      </c>
      <c r="B404" t="s">
        <v>68</v>
      </c>
      <c r="C404" t="s">
        <v>44</v>
      </c>
      <c r="D404" t="s">
        <v>44</v>
      </c>
      <c r="E404" t="s">
        <v>45</v>
      </c>
      <c r="F404" t="s">
        <v>1507</v>
      </c>
      <c r="G404" t="s">
        <v>32</v>
      </c>
      <c r="H404" t="s">
        <v>1451</v>
      </c>
      <c r="I404" t="s">
        <v>1504</v>
      </c>
      <c r="J404" t="s">
        <v>45</v>
      </c>
      <c r="K404" t="s">
        <v>34</v>
      </c>
      <c r="L404" t="s">
        <v>1508</v>
      </c>
      <c r="N404" t="s">
        <v>30</v>
      </c>
      <c r="O404" t="s">
        <v>36</v>
      </c>
      <c r="P404" t="s">
        <v>37</v>
      </c>
      <c r="Q404" t="s">
        <v>46</v>
      </c>
      <c r="R404" t="s">
        <v>27</v>
      </c>
      <c r="T404">
        <v>3</v>
      </c>
      <c r="U404">
        <v>0</v>
      </c>
      <c r="V404">
        <v>-16777216</v>
      </c>
      <c r="W404" t="s">
        <v>43</v>
      </c>
      <c r="X404" t="s">
        <v>43</v>
      </c>
    </row>
    <row r="405" spans="1:24" x14ac:dyDescent="0.25">
      <c r="A405" t="s">
        <v>47</v>
      </c>
      <c r="B405" t="s">
        <v>69</v>
      </c>
      <c r="C405" t="s">
        <v>44</v>
      </c>
      <c r="D405" t="s">
        <v>44</v>
      </c>
      <c r="E405" t="s">
        <v>45</v>
      </c>
      <c r="F405" t="s">
        <v>1507</v>
      </c>
      <c r="G405" t="s">
        <v>32</v>
      </c>
      <c r="H405" t="s">
        <v>1451</v>
      </c>
      <c r="I405" t="s">
        <v>1504</v>
      </c>
      <c r="J405" t="s">
        <v>45</v>
      </c>
      <c r="K405" t="s">
        <v>34</v>
      </c>
      <c r="L405" t="s">
        <v>1508</v>
      </c>
      <c r="N405" t="s">
        <v>30</v>
      </c>
      <c r="O405" t="s">
        <v>36</v>
      </c>
      <c r="P405" t="s">
        <v>37</v>
      </c>
      <c r="Q405" t="s">
        <v>46</v>
      </c>
      <c r="R405" t="s">
        <v>27</v>
      </c>
      <c r="T405">
        <v>3</v>
      </c>
      <c r="U405">
        <v>0</v>
      </c>
      <c r="V405">
        <v>-16777216</v>
      </c>
      <c r="W405" t="s">
        <v>43</v>
      </c>
      <c r="X405" t="s">
        <v>43</v>
      </c>
    </row>
    <row r="406" spans="1:24" x14ac:dyDescent="0.25">
      <c r="A406" t="s">
        <v>47</v>
      </c>
      <c r="B406" t="s">
        <v>70</v>
      </c>
      <c r="C406" t="s">
        <v>44</v>
      </c>
      <c r="D406" t="s">
        <v>44</v>
      </c>
      <c r="E406" t="s">
        <v>45</v>
      </c>
      <c r="F406" t="s">
        <v>1507</v>
      </c>
      <c r="G406" t="s">
        <v>32</v>
      </c>
      <c r="H406" t="s">
        <v>1451</v>
      </c>
      <c r="I406" t="s">
        <v>1504</v>
      </c>
      <c r="J406" t="s">
        <v>45</v>
      </c>
      <c r="K406" t="s">
        <v>34</v>
      </c>
      <c r="L406" t="s">
        <v>1508</v>
      </c>
      <c r="N406" t="s">
        <v>30</v>
      </c>
      <c r="O406" t="s">
        <v>36</v>
      </c>
      <c r="P406" t="s">
        <v>37</v>
      </c>
      <c r="Q406" t="s">
        <v>46</v>
      </c>
      <c r="R406" t="s">
        <v>27</v>
      </c>
      <c r="T406">
        <v>3</v>
      </c>
      <c r="U406">
        <v>0</v>
      </c>
      <c r="V406">
        <v>-16777216</v>
      </c>
      <c r="W406" t="s">
        <v>43</v>
      </c>
      <c r="X406" t="s">
        <v>43</v>
      </c>
    </row>
    <row r="407" spans="1:24" x14ac:dyDescent="0.25">
      <c r="A407" t="s">
        <v>47</v>
      </c>
      <c r="B407" t="s">
        <v>44</v>
      </c>
      <c r="C407" t="s">
        <v>44</v>
      </c>
      <c r="D407" t="s">
        <v>44</v>
      </c>
      <c r="E407" t="s">
        <v>45</v>
      </c>
      <c r="F407" t="s">
        <v>505</v>
      </c>
      <c r="G407" t="s">
        <v>502</v>
      </c>
      <c r="H407" t="s">
        <v>442</v>
      </c>
      <c r="I407" t="s">
        <v>503</v>
      </c>
      <c r="J407" t="s">
        <v>44</v>
      </c>
      <c r="K407" t="s">
        <v>34</v>
      </c>
      <c r="M407" t="s">
        <v>501</v>
      </c>
      <c r="N407" t="s">
        <v>30</v>
      </c>
      <c r="O407" t="s">
        <v>444</v>
      </c>
      <c r="P407" t="s">
        <v>37</v>
      </c>
      <c r="Q407" t="s">
        <v>46</v>
      </c>
      <c r="R407" t="s">
        <v>27</v>
      </c>
      <c r="T407">
        <v>3</v>
      </c>
      <c r="U407">
        <v>0</v>
      </c>
      <c r="V407">
        <v>-16777216</v>
      </c>
      <c r="W407" t="s">
        <v>43</v>
      </c>
      <c r="X407" t="s">
        <v>43</v>
      </c>
    </row>
    <row r="408" spans="1:24" x14ac:dyDescent="0.25">
      <c r="A408" t="s">
        <v>47</v>
      </c>
      <c r="B408" t="s">
        <v>44</v>
      </c>
      <c r="C408" t="s">
        <v>44</v>
      </c>
      <c r="D408" t="s">
        <v>44</v>
      </c>
      <c r="E408" t="s">
        <v>45</v>
      </c>
      <c r="F408" t="s">
        <v>716</v>
      </c>
      <c r="G408" t="s">
        <v>441</v>
      </c>
      <c r="H408" t="s">
        <v>442</v>
      </c>
      <c r="I408" t="s">
        <v>715</v>
      </c>
      <c r="J408" t="s">
        <v>45</v>
      </c>
      <c r="K408" t="s">
        <v>34</v>
      </c>
      <c r="L408" t="s">
        <v>717</v>
      </c>
      <c r="N408" t="s">
        <v>30</v>
      </c>
      <c r="O408" t="s">
        <v>444</v>
      </c>
      <c r="P408" t="s">
        <v>37</v>
      </c>
      <c r="Q408" t="s">
        <v>46</v>
      </c>
      <c r="R408" t="s">
        <v>27</v>
      </c>
      <c r="T408">
        <v>3</v>
      </c>
      <c r="U408">
        <v>0</v>
      </c>
      <c r="V408">
        <v>-16777216</v>
      </c>
      <c r="W408" t="s">
        <v>43</v>
      </c>
      <c r="X408" t="s">
        <v>43</v>
      </c>
    </row>
    <row r="409" spans="1:24" x14ac:dyDescent="0.25">
      <c r="A409" t="s">
        <v>47</v>
      </c>
      <c r="B409" t="s">
        <v>44</v>
      </c>
      <c r="C409" t="s">
        <v>44</v>
      </c>
      <c r="D409" t="s">
        <v>44</v>
      </c>
      <c r="E409" t="s">
        <v>45</v>
      </c>
      <c r="F409" t="s">
        <v>680</v>
      </c>
      <c r="G409" t="s">
        <v>244</v>
      </c>
      <c r="H409" t="s">
        <v>442</v>
      </c>
      <c r="I409" t="s">
        <v>678</v>
      </c>
      <c r="K409" t="s">
        <v>34</v>
      </c>
      <c r="L409" t="s">
        <v>681</v>
      </c>
      <c r="N409" t="s">
        <v>30</v>
      </c>
      <c r="O409" t="s">
        <v>444</v>
      </c>
      <c r="P409" t="s">
        <v>37</v>
      </c>
      <c r="Q409" t="s">
        <v>46</v>
      </c>
      <c r="R409" t="s">
        <v>27</v>
      </c>
      <c r="T409">
        <v>3</v>
      </c>
      <c r="U409">
        <v>0</v>
      </c>
      <c r="V409">
        <v>-16777216</v>
      </c>
      <c r="W409" t="s">
        <v>43</v>
      </c>
      <c r="X409" t="s">
        <v>43</v>
      </c>
    </row>
    <row r="410" spans="1:24" x14ac:dyDescent="0.25">
      <c r="A410" t="s">
        <v>47</v>
      </c>
      <c r="B410" t="s">
        <v>44</v>
      </c>
      <c r="C410" t="s">
        <v>44</v>
      </c>
      <c r="D410" t="s">
        <v>44</v>
      </c>
      <c r="E410" t="s">
        <v>45</v>
      </c>
      <c r="F410" t="s">
        <v>667</v>
      </c>
      <c r="G410" t="s">
        <v>664</v>
      </c>
      <c r="H410" t="s">
        <v>442</v>
      </c>
      <c r="I410" t="s">
        <v>665</v>
      </c>
      <c r="J410" t="s">
        <v>44</v>
      </c>
      <c r="K410" t="s">
        <v>34</v>
      </c>
      <c r="L410" t="s">
        <v>668</v>
      </c>
      <c r="N410" t="s">
        <v>30</v>
      </c>
      <c r="O410" t="s">
        <v>444</v>
      </c>
      <c r="P410" t="s">
        <v>37</v>
      </c>
      <c r="Q410" t="s">
        <v>46</v>
      </c>
      <c r="R410" t="s">
        <v>27</v>
      </c>
      <c r="T410">
        <v>3</v>
      </c>
      <c r="U410">
        <v>0</v>
      </c>
      <c r="V410">
        <v>-16777216</v>
      </c>
      <c r="W410" t="s">
        <v>43</v>
      </c>
      <c r="X410" t="s">
        <v>43</v>
      </c>
    </row>
    <row r="411" spans="1:24" x14ac:dyDescent="0.25">
      <c r="A411" t="s">
        <v>47</v>
      </c>
      <c r="B411" t="s">
        <v>583</v>
      </c>
      <c r="C411" t="s">
        <v>44</v>
      </c>
      <c r="D411" t="s">
        <v>44</v>
      </c>
      <c r="E411" t="s">
        <v>45</v>
      </c>
      <c r="F411" t="s">
        <v>581</v>
      </c>
      <c r="G411" t="s">
        <v>579</v>
      </c>
      <c r="H411" t="s">
        <v>442</v>
      </c>
      <c r="I411" t="s">
        <v>580</v>
      </c>
      <c r="K411" t="s">
        <v>34</v>
      </c>
      <c r="L411" t="s">
        <v>582</v>
      </c>
      <c r="N411" t="s">
        <v>30</v>
      </c>
      <c r="O411" t="s">
        <v>444</v>
      </c>
      <c r="P411" t="s">
        <v>37</v>
      </c>
      <c r="Q411" t="s">
        <v>46</v>
      </c>
      <c r="R411" t="s">
        <v>27</v>
      </c>
      <c r="T411">
        <v>3</v>
      </c>
      <c r="U411">
        <v>0</v>
      </c>
      <c r="V411">
        <v>-16777216</v>
      </c>
      <c r="W411" t="s">
        <v>43</v>
      </c>
      <c r="X411" t="s">
        <v>43</v>
      </c>
    </row>
    <row r="412" spans="1:24" x14ac:dyDescent="0.25">
      <c r="A412" t="s">
        <v>47</v>
      </c>
      <c r="B412" t="s">
        <v>331</v>
      </c>
      <c r="C412" t="s">
        <v>44</v>
      </c>
      <c r="D412" t="s">
        <v>44</v>
      </c>
      <c r="E412" t="s">
        <v>45</v>
      </c>
      <c r="F412" t="s">
        <v>1510</v>
      </c>
      <c r="J412" t="s">
        <v>1498</v>
      </c>
      <c r="L412" t="s">
        <v>1511</v>
      </c>
      <c r="N412" t="s">
        <v>30</v>
      </c>
      <c r="Q412" t="s">
        <v>46</v>
      </c>
      <c r="R412" t="s">
        <v>27</v>
      </c>
      <c r="T412">
        <v>3</v>
      </c>
      <c r="U412">
        <v>0</v>
      </c>
      <c r="V412">
        <v>-16777216</v>
      </c>
      <c r="W412" t="s">
        <v>43</v>
      </c>
      <c r="X412" t="s">
        <v>43</v>
      </c>
    </row>
    <row r="413" spans="1:24" x14ac:dyDescent="0.25">
      <c r="A413" t="s">
        <v>47</v>
      </c>
      <c r="B413" t="s">
        <v>199</v>
      </c>
      <c r="C413" t="s">
        <v>44</v>
      </c>
      <c r="D413" t="s">
        <v>195</v>
      </c>
      <c r="E413" t="s">
        <v>585</v>
      </c>
      <c r="F413" t="s">
        <v>1262</v>
      </c>
      <c r="G413" t="s">
        <v>533</v>
      </c>
      <c r="H413" t="s">
        <v>285</v>
      </c>
      <c r="I413" t="s">
        <v>1261</v>
      </c>
      <c r="J413" t="s">
        <v>1258</v>
      </c>
      <c r="K413" t="s">
        <v>34</v>
      </c>
      <c r="L413" t="s">
        <v>1263</v>
      </c>
      <c r="N413" t="s">
        <v>30</v>
      </c>
      <c r="O413" t="s">
        <v>36</v>
      </c>
      <c r="P413" t="s">
        <v>37</v>
      </c>
      <c r="Q413" t="s">
        <v>586</v>
      </c>
      <c r="R413" t="s">
        <v>27</v>
      </c>
      <c r="T413">
        <v>3</v>
      </c>
      <c r="U413">
        <v>0</v>
      </c>
      <c r="V413">
        <v>-16777216</v>
      </c>
      <c r="W413" t="s">
        <v>43</v>
      </c>
      <c r="X413" t="s">
        <v>43</v>
      </c>
    </row>
    <row r="414" spans="1:24" x14ac:dyDescent="0.25">
      <c r="A414" t="s">
        <v>47</v>
      </c>
      <c r="B414" t="s">
        <v>199</v>
      </c>
      <c r="C414" t="s">
        <v>44</v>
      </c>
      <c r="D414" t="s">
        <v>195</v>
      </c>
      <c r="E414" t="s">
        <v>585</v>
      </c>
      <c r="F414" t="s">
        <v>1282</v>
      </c>
      <c r="G414" t="s">
        <v>533</v>
      </c>
      <c r="H414" t="s">
        <v>285</v>
      </c>
      <c r="I414" t="s">
        <v>1281</v>
      </c>
      <c r="J414" t="s">
        <v>1258</v>
      </c>
      <c r="K414" t="s">
        <v>34</v>
      </c>
      <c r="L414" t="s">
        <v>1283</v>
      </c>
      <c r="N414" t="s">
        <v>30</v>
      </c>
      <c r="O414" t="s">
        <v>36</v>
      </c>
      <c r="P414" t="s">
        <v>37</v>
      </c>
      <c r="Q414" t="s">
        <v>586</v>
      </c>
      <c r="R414" t="s">
        <v>27</v>
      </c>
      <c r="T414">
        <v>3</v>
      </c>
      <c r="U414">
        <v>0</v>
      </c>
      <c r="V414">
        <v>-16777216</v>
      </c>
      <c r="W414" t="s">
        <v>43</v>
      </c>
      <c r="X414" t="s">
        <v>43</v>
      </c>
    </row>
    <row r="415" spans="1:24" x14ac:dyDescent="0.25">
      <c r="A415" t="s">
        <v>47</v>
      </c>
      <c r="B415" t="s">
        <v>586</v>
      </c>
      <c r="C415" t="s">
        <v>44</v>
      </c>
      <c r="D415" t="s">
        <v>195</v>
      </c>
      <c r="E415" t="s">
        <v>585</v>
      </c>
      <c r="F415" t="s">
        <v>1136</v>
      </c>
      <c r="G415" t="s">
        <v>944</v>
      </c>
      <c r="H415" t="s">
        <v>285</v>
      </c>
      <c r="I415" t="s">
        <v>1135</v>
      </c>
      <c r="J415" t="s">
        <v>1024</v>
      </c>
      <c r="K415" t="s">
        <v>34</v>
      </c>
      <c r="L415" t="s">
        <v>1137</v>
      </c>
      <c r="N415" t="s">
        <v>30</v>
      </c>
      <c r="O415" t="s">
        <v>36</v>
      </c>
      <c r="P415" t="s">
        <v>37</v>
      </c>
      <c r="Q415" t="s">
        <v>586</v>
      </c>
      <c r="R415" t="s">
        <v>27</v>
      </c>
      <c r="T415">
        <v>3</v>
      </c>
      <c r="U415">
        <v>0</v>
      </c>
      <c r="V415">
        <v>-16777216</v>
      </c>
      <c r="W415" t="s">
        <v>43</v>
      </c>
      <c r="X415" t="s">
        <v>43</v>
      </c>
    </row>
    <row r="416" spans="1:24" x14ac:dyDescent="0.25">
      <c r="A416" t="s">
        <v>47</v>
      </c>
      <c r="B416" t="s">
        <v>586</v>
      </c>
      <c r="C416" t="s">
        <v>44</v>
      </c>
      <c r="D416" t="s">
        <v>195</v>
      </c>
      <c r="E416" t="s">
        <v>585</v>
      </c>
      <c r="F416" t="s">
        <v>1089</v>
      </c>
      <c r="G416" t="s">
        <v>944</v>
      </c>
      <c r="H416" t="s">
        <v>285</v>
      </c>
      <c r="I416" t="s">
        <v>1088</v>
      </c>
      <c r="J416" t="s">
        <v>1024</v>
      </c>
      <c r="K416" t="s">
        <v>34</v>
      </c>
      <c r="L416" t="s">
        <v>1090</v>
      </c>
      <c r="N416" t="s">
        <v>30</v>
      </c>
      <c r="O416" t="s">
        <v>36</v>
      </c>
      <c r="P416" t="s">
        <v>37</v>
      </c>
      <c r="Q416" t="s">
        <v>586</v>
      </c>
      <c r="R416" t="s">
        <v>27</v>
      </c>
      <c r="T416">
        <v>3</v>
      </c>
      <c r="U416">
        <v>0</v>
      </c>
      <c r="V416">
        <v>-16777216</v>
      </c>
      <c r="W416" t="s">
        <v>43</v>
      </c>
      <c r="X416" t="s">
        <v>43</v>
      </c>
    </row>
    <row r="417" spans="1:24" x14ac:dyDescent="0.25">
      <c r="A417" t="s">
        <v>47</v>
      </c>
      <c r="B417" t="s">
        <v>586</v>
      </c>
      <c r="C417" t="s">
        <v>44</v>
      </c>
      <c r="D417" t="s">
        <v>195</v>
      </c>
      <c r="E417" t="s">
        <v>585</v>
      </c>
      <c r="F417" t="s">
        <v>1003</v>
      </c>
      <c r="G417" t="s">
        <v>944</v>
      </c>
      <c r="H417" t="s">
        <v>285</v>
      </c>
      <c r="I417" t="s">
        <v>994</v>
      </c>
      <c r="J417" t="s">
        <v>1024</v>
      </c>
      <c r="K417" t="s">
        <v>34</v>
      </c>
      <c r="L417" t="s">
        <v>1004</v>
      </c>
      <c r="N417" t="s">
        <v>30</v>
      </c>
      <c r="O417" t="s">
        <v>36</v>
      </c>
      <c r="P417" t="s">
        <v>37</v>
      </c>
      <c r="Q417" t="s">
        <v>586</v>
      </c>
      <c r="R417" t="s">
        <v>27</v>
      </c>
      <c r="T417">
        <v>3</v>
      </c>
      <c r="U417">
        <v>0</v>
      </c>
      <c r="V417">
        <v>-16777216</v>
      </c>
      <c r="W417" t="s">
        <v>43</v>
      </c>
      <c r="X417" t="s">
        <v>43</v>
      </c>
    </row>
    <row r="418" spans="1:24" x14ac:dyDescent="0.25">
      <c r="A418" t="s">
        <v>47</v>
      </c>
      <c r="B418" t="s">
        <v>586</v>
      </c>
      <c r="C418" t="s">
        <v>44</v>
      </c>
      <c r="D418" t="s">
        <v>195</v>
      </c>
      <c r="E418" t="s">
        <v>585</v>
      </c>
      <c r="F418" t="s">
        <v>1147</v>
      </c>
      <c r="G418" t="s">
        <v>944</v>
      </c>
      <c r="H418" t="s">
        <v>285</v>
      </c>
      <c r="I418" t="s">
        <v>1146</v>
      </c>
      <c r="J418" t="s">
        <v>1024</v>
      </c>
      <c r="K418" t="s">
        <v>34</v>
      </c>
      <c r="L418" t="s">
        <v>1148</v>
      </c>
      <c r="N418" t="s">
        <v>30</v>
      </c>
      <c r="O418" t="s">
        <v>36</v>
      </c>
      <c r="P418" t="s">
        <v>37</v>
      </c>
      <c r="Q418" t="s">
        <v>586</v>
      </c>
      <c r="R418" t="s">
        <v>27</v>
      </c>
      <c r="T418">
        <v>3</v>
      </c>
      <c r="U418">
        <v>0</v>
      </c>
      <c r="V418">
        <v>-16777216</v>
      </c>
      <c r="W418" t="s">
        <v>43</v>
      </c>
      <c r="X418" t="s">
        <v>43</v>
      </c>
    </row>
    <row r="419" spans="1:24" x14ac:dyDescent="0.25">
      <c r="A419" t="s">
        <v>47</v>
      </c>
      <c r="B419" t="s">
        <v>803</v>
      </c>
      <c r="C419" t="s">
        <v>44</v>
      </c>
      <c r="D419" t="s">
        <v>195</v>
      </c>
      <c r="E419" t="s">
        <v>585</v>
      </c>
      <c r="F419" t="s">
        <v>780</v>
      </c>
      <c r="G419" t="s">
        <v>244</v>
      </c>
      <c r="H419" t="s">
        <v>285</v>
      </c>
      <c r="I419" t="s">
        <v>778</v>
      </c>
      <c r="J419" t="s">
        <v>804</v>
      </c>
      <c r="K419" t="s">
        <v>34</v>
      </c>
      <c r="L419" t="s">
        <v>781</v>
      </c>
      <c r="N419" t="s">
        <v>30</v>
      </c>
      <c r="O419" t="s">
        <v>779</v>
      </c>
      <c r="P419" t="s">
        <v>37</v>
      </c>
      <c r="Q419" t="s">
        <v>586</v>
      </c>
      <c r="R419" t="s">
        <v>27</v>
      </c>
      <c r="T419">
        <v>3</v>
      </c>
      <c r="U419">
        <v>0</v>
      </c>
      <c r="V419">
        <v>-16777216</v>
      </c>
      <c r="W419" t="s">
        <v>43</v>
      </c>
      <c r="X419" t="s">
        <v>43</v>
      </c>
    </row>
    <row r="420" spans="1:24" x14ac:dyDescent="0.25">
      <c r="A420" t="s">
        <v>47</v>
      </c>
      <c r="B420" t="s">
        <v>805</v>
      </c>
      <c r="C420" t="s">
        <v>44</v>
      </c>
      <c r="D420" t="s">
        <v>195</v>
      </c>
      <c r="E420" t="s">
        <v>585</v>
      </c>
      <c r="F420" t="s">
        <v>780</v>
      </c>
      <c r="G420" t="s">
        <v>244</v>
      </c>
      <c r="H420" t="s">
        <v>285</v>
      </c>
      <c r="I420" t="s">
        <v>778</v>
      </c>
      <c r="J420" t="s">
        <v>806</v>
      </c>
      <c r="K420" t="s">
        <v>34</v>
      </c>
      <c r="L420" t="s">
        <v>781</v>
      </c>
      <c r="N420" t="s">
        <v>30</v>
      </c>
      <c r="O420" t="s">
        <v>779</v>
      </c>
      <c r="P420" t="s">
        <v>37</v>
      </c>
      <c r="Q420" t="s">
        <v>586</v>
      </c>
      <c r="R420" t="s">
        <v>27</v>
      </c>
      <c r="T420">
        <v>3</v>
      </c>
      <c r="U420">
        <v>0</v>
      </c>
      <c r="V420">
        <v>-16777216</v>
      </c>
      <c r="W420" t="s">
        <v>43</v>
      </c>
      <c r="X420" t="s">
        <v>43</v>
      </c>
    </row>
    <row r="421" spans="1:24" x14ac:dyDescent="0.25">
      <c r="A421" t="s">
        <v>47</v>
      </c>
      <c r="B421" t="s">
        <v>811</v>
      </c>
      <c r="C421" t="s">
        <v>44</v>
      </c>
      <c r="D421" t="s">
        <v>195</v>
      </c>
      <c r="E421" t="s">
        <v>585</v>
      </c>
      <c r="F421" t="s">
        <v>780</v>
      </c>
      <c r="G421" t="s">
        <v>244</v>
      </c>
      <c r="H421" t="s">
        <v>285</v>
      </c>
      <c r="I421" t="s">
        <v>778</v>
      </c>
      <c r="J421" t="s">
        <v>812</v>
      </c>
      <c r="K421" t="s">
        <v>34</v>
      </c>
      <c r="L421" t="s">
        <v>781</v>
      </c>
      <c r="N421" t="s">
        <v>30</v>
      </c>
      <c r="O421" t="s">
        <v>779</v>
      </c>
      <c r="P421" t="s">
        <v>37</v>
      </c>
      <c r="Q421" t="s">
        <v>586</v>
      </c>
      <c r="R421" t="s">
        <v>27</v>
      </c>
      <c r="T421">
        <v>3</v>
      </c>
      <c r="U421">
        <v>0</v>
      </c>
      <c r="V421">
        <v>-16777216</v>
      </c>
      <c r="W421" t="s">
        <v>43</v>
      </c>
      <c r="X421" t="s">
        <v>43</v>
      </c>
    </row>
    <row r="422" spans="1:24" x14ac:dyDescent="0.25">
      <c r="A422" t="s">
        <v>47</v>
      </c>
      <c r="B422" t="s">
        <v>813</v>
      </c>
      <c r="C422" t="s">
        <v>44</v>
      </c>
      <c r="D422" t="s">
        <v>195</v>
      </c>
      <c r="E422" t="s">
        <v>585</v>
      </c>
      <c r="F422" t="s">
        <v>780</v>
      </c>
      <c r="G422" t="s">
        <v>244</v>
      </c>
      <c r="H422" t="s">
        <v>285</v>
      </c>
      <c r="I422" t="s">
        <v>778</v>
      </c>
      <c r="J422" t="s">
        <v>814</v>
      </c>
      <c r="K422" t="s">
        <v>34</v>
      </c>
      <c r="L422" t="s">
        <v>781</v>
      </c>
      <c r="N422" t="s">
        <v>30</v>
      </c>
      <c r="O422" t="s">
        <v>779</v>
      </c>
      <c r="P422" t="s">
        <v>37</v>
      </c>
      <c r="Q422" t="s">
        <v>586</v>
      </c>
      <c r="R422" t="s">
        <v>27</v>
      </c>
      <c r="T422">
        <v>3</v>
      </c>
      <c r="U422">
        <v>0</v>
      </c>
      <c r="V422">
        <v>-16777216</v>
      </c>
      <c r="W422" t="s">
        <v>43</v>
      </c>
      <c r="X422" t="s">
        <v>43</v>
      </c>
    </row>
    <row r="423" spans="1:24" x14ac:dyDescent="0.25">
      <c r="A423" t="s">
        <v>47</v>
      </c>
      <c r="B423" t="s">
        <v>586</v>
      </c>
      <c r="C423" t="s">
        <v>44</v>
      </c>
      <c r="D423" t="s">
        <v>195</v>
      </c>
      <c r="E423" t="s">
        <v>585</v>
      </c>
      <c r="F423" t="s">
        <v>1196</v>
      </c>
      <c r="G423" t="s">
        <v>1295</v>
      </c>
      <c r="H423" t="s">
        <v>285</v>
      </c>
      <c r="I423" t="s">
        <v>1296</v>
      </c>
      <c r="J423" t="s">
        <v>1024</v>
      </c>
      <c r="K423" t="s">
        <v>34</v>
      </c>
      <c r="L423" t="s">
        <v>1297</v>
      </c>
      <c r="N423" t="s">
        <v>30</v>
      </c>
      <c r="O423" t="s">
        <v>36</v>
      </c>
      <c r="P423" t="s">
        <v>37</v>
      </c>
      <c r="Q423" t="s">
        <v>586</v>
      </c>
      <c r="R423" t="s">
        <v>27</v>
      </c>
      <c r="T423">
        <v>3</v>
      </c>
      <c r="U423">
        <v>0</v>
      </c>
      <c r="V423">
        <v>-16777216</v>
      </c>
      <c r="W423" t="s">
        <v>43</v>
      </c>
      <c r="X423" t="s">
        <v>43</v>
      </c>
    </row>
    <row r="424" spans="1:24" x14ac:dyDescent="0.25">
      <c r="A424" t="s">
        <v>47</v>
      </c>
      <c r="B424" t="s">
        <v>586</v>
      </c>
      <c r="C424" t="s">
        <v>44</v>
      </c>
      <c r="D424" t="s">
        <v>195</v>
      </c>
      <c r="E424" t="s">
        <v>585</v>
      </c>
      <c r="F424" t="s">
        <v>1311</v>
      </c>
      <c r="G424" t="s">
        <v>1295</v>
      </c>
      <c r="H424" t="s">
        <v>285</v>
      </c>
      <c r="I424" t="s">
        <v>1310</v>
      </c>
      <c r="J424" t="s">
        <v>1024</v>
      </c>
      <c r="K424" t="s">
        <v>34</v>
      </c>
      <c r="L424" t="s">
        <v>1312</v>
      </c>
      <c r="N424" t="s">
        <v>30</v>
      </c>
      <c r="O424" t="s">
        <v>36</v>
      </c>
      <c r="P424" t="s">
        <v>37</v>
      </c>
      <c r="Q424" t="s">
        <v>586</v>
      </c>
      <c r="R424" t="s">
        <v>27</v>
      </c>
      <c r="T424">
        <v>3</v>
      </c>
      <c r="U424">
        <v>0</v>
      </c>
      <c r="V424">
        <v>-16777216</v>
      </c>
      <c r="W424" t="s">
        <v>43</v>
      </c>
      <c r="X424" t="s">
        <v>43</v>
      </c>
    </row>
    <row r="425" spans="1:24" x14ac:dyDescent="0.25">
      <c r="A425" t="s">
        <v>47</v>
      </c>
      <c r="B425" t="s">
        <v>199</v>
      </c>
      <c r="C425" t="s">
        <v>44</v>
      </c>
      <c r="D425" t="s">
        <v>195</v>
      </c>
      <c r="E425" t="s">
        <v>585</v>
      </c>
      <c r="F425" t="s">
        <v>569</v>
      </c>
      <c r="G425" t="s">
        <v>1248</v>
      </c>
      <c r="H425" t="s">
        <v>285</v>
      </c>
      <c r="I425" t="s">
        <v>1249</v>
      </c>
      <c r="J425" t="s">
        <v>1258</v>
      </c>
      <c r="K425" t="s">
        <v>34</v>
      </c>
      <c r="L425" t="s">
        <v>1256</v>
      </c>
      <c r="N425" t="s">
        <v>30</v>
      </c>
      <c r="O425" t="s">
        <v>36</v>
      </c>
      <c r="P425" t="s">
        <v>37</v>
      </c>
      <c r="Q425" t="s">
        <v>586</v>
      </c>
      <c r="R425" t="s">
        <v>27</v>
      </c>
      <c r="T425">
        <v>3</v>
      </c>
      <c r="U425">
        <v>0</v>
      </c>
      <c r="V425">
        <v>-16777216</v>
      </c>
      <c r="W425" t="s">
        <v>43</v>
      </c>
      <c r="X425" t="s">
        <v>43</v>
      </c>
    </row>
    <row r="426" spans="1:24" x14ac:dyDescent="0.25">
      <c r="A426" t="s">
        <v>47</v>
      </c>
      <c r="B426" t="s">
        <v>586</v>
      </c>
      <c r="C426" t="s">
        <v>44</v>
      </c>
      <c r="D426" t="s">
        <v>195</v>
      </c>
      <c r="E426" t="s">
        <v>585</v>
      </c>
      <c r="F426" t="s">
        <v>44</v>
      </c>
      <c r="G426" t="s">
        <v>32</v>
      </c>
      <c r="H426" t="s">
        <v>1451</v>
      </c>
      <c r="I426" t="s">
        <v>1492</v>
      </c>
      <c r="J426" t="s">
        <v>1024</v>
      </c>
      <c r="K426" t="s">
        <v>34</v>
      </c>
      <c r="L426" t="s">
        <v>1497</v>
      </c>
      <c r="N426" t="s">
        <v>30</v>
      </c>
      <c r="O426" t="s">
        <v>36</v>
      </c>
      <c r="P426" t="s">
        <v>37</v>
      </c>
      <c r="Q426" t="s">
        <v>586</v>
      </c>
      <c r="R426" t="s">
        <v>27</v>
      </c>
      <c r="T426">
        <v>3</v>
      </c>
      <c r="U426">
        <v>0</v>
      </c>
      <c r="V426">
        <v>-16777216</v>
      </c>
      <c r="W426" t="s">
        <v>43</v>
      </c>
      <c r="X426" t="s">
        <v>43</v>
      </c>
    </row>
    <row r="427" spans="1:24" x14ac:dyDescent="0.25">
      <c r="A427" t="s">
        <v>47</v>
      </c>
      <c r="B427" t="s">
        <v>584</v>
      </c>
      <c r="C427" t="s">
        <v>44</v>
      </c>
      <c r="D427" t="s">
        <v>195</v>
      </c>
      <c r="E427" t="s">
        <v>585</v>
      </c>
      <c r="F427" t="s">
        <v>581</v>
      </c>
      <c r="G427" t="s">
        <v>579</v>
      </c>
      <c r="H427" t="s">
        <v>442</v>
      </c>
      <c r="I427" t="s">
        <v>580</v>
      </c>
      <c r="K427" t="s">
        <v>34</v>
      </c>
      <c r="L427" t="s">
        <v>582</v>
      </c>
      <c r="N427" t="s">
        <v>30</v>
      </c>
      <c r="O427" t="s">
        <v>444</v>
      </c>
      <c r="P427" t="s">
        <v>37</v>
      </c>
      <c r="Q427" t="s">
        <v>586</v>
      </c>
      <c r="R427" t="s">
        <v>27</v>
      </c>
      <c r="T427">
        <v>3</v>
      </c>
      <c r="U427">
        <v>0</v>
      </c>
      <c r="V427">
        <v>-16777216</v>
      </c>
      <c r="W427" t="s">
        <v>43</v>
      </c>
      <c r="X427" t="s">
        <v>43</v>
      </c>
    </row>
    <row r="428" spans="1:24" x14ac:dyDescent="0.25">
      <c r="A428" t="s">
        <v>742</v>
      </c>
      <c r="B428" t="s">
        <v>740</v>
      </c>
      <c r="C428" t="s">
        <v>44</v>
      </c>
      <c r="D428" t="s">
        <v>44</v>
      </c>
      <c r="E428" t="s">
        <v>328</v>
      </c>
      <c r="F428" t="s">
        <v>867</v>
      </c>
      <c r="G428" t="s">
        <v>441</v>
      </c>
      <c r="H428" t="s">
        <v>33</v>
      </c>
      <c r="I428" t="s">
        <v>864</v>
      </c>
      <c r="J428" t="s">
        <v>741</v>
      </c>
      <c r="K428" t="s">
        <v>34</v>
      </c>
      <c r="L428" t="s">
        <v>867</v>
      </c>
      <c r="N428" t="s">
        <v>30</v>
      </c>
      <c r="O428" t="s">
        <v>36</v>
      </c>
      <c r="P428" t="s">
        <v>37</v>
      </c>
      <c r="Q428" t="s">
        <v>329</v>
      </c>
      <c r="R428" t="s">
        <v>27</v>
      </c>
      <c r="T428">
        <v>3</v>
      </c>
      <c r="U428">
        <v>0</v>
      </c>
      <c r="V428">
        <v>-16777216</v>
      </c>
      <c r="W428" t="s">
        <v>43</v>
      </c>
      <c r="X428" t="s">
        <v>43</v>
      </c>
    </row>
    <row r="429" spans="1:24" x14ac:dyDescent="0.25">
      <c r="A429" t="s">
        <v>742</v>
      </c>
      <c r="B429" t="s">
        <v>1501</v>
      </c>
      <c r="C429" t="s">
        <v>44</v>
      </c>
      <c r="D429" t="s">
        <v>44</v>
      </c>
      <c r="E429" t="s">
        <v>328</v>
      </c>
      <c r="F429" t="s">
        <v>44</v>
      </c>
      <c r="G429" t="s">
        <v>32</v>
      </c>
      <c r="H429" t="s">
        <v>1451</v>
      </c>
      <c r="I429" t="s">
        <v>1492</v>
      </c>
      <c r="J429" t="s">
        <v>1502</v>
      </c>
      <c r="K429" t="s">
        <v>34</v>
      </c>
      <c r="L429" t="s">
        <v>1497</v>
      </c>
      <c r="N429" t="s">
        <v>30</v>
      </c>
      <c r="O429" t="s">
        <v>36</v>
      </c>
      <c r="P429" t="s">
        <v>37</v>
      </c>
      <c r="Q429" t="s">
        <v>329</v>
      </c>
      <c r="R429" t="s">
        <v>27</v>
      </c>
      <c r="T429">
        <v>3</v>
      </c>
      <c r="U429">
        <v>0</v>
      </c>
      <c r="V429">
        <v>-16777216</v>
      </c>
      <c r="W429" t="s">
        <v>43</v>
      </c>
      <c r="X429" t="s">
        <v>43</v>
      </c>
    </row>
    <row r="430" spans="1:24" x14ac:dyDescent="0.25">
      <c r="A430" t="s">
        <v>742</v>
      </c>
      <c r="B430" t="s">
        <v>740</v>
      </c>
      <c r="C430" t="s">
        <v>44</v>
      </c>
      <c r="D430" t="s">
        <v>44</v>
      </c>
      <c r="E430" t="s">
        <v>328</v>
      </c>
      <c r="F430" t="s">
        <v>716</v>
      </c>
      <c r="G430" t="s">
        <v>441</v>
      </c>
      <c r="H430" t="s">
        <v>442</v>
      </c>
      <c r="I430" t="s">
        <v>715</v>
      </c>
      <c r="J430" t="s">
        <v>741</v>
      </c>
      <c r="K430" t="s">
        <v>34</v>
      </c>
      <c r="L430" t="s">
        <v>717</v>
      </c>
      <c r="N430" t="s">
        <v>30</v>
      </c>
      <c r="O430" t="s">
        <v>444</v>
      </c>
      <c r="P430" t="s">
        <v>37</v>
      </c>
      <c r="Q430" t="s">
        <v>329</v>
      </c>
      <c r="R430" t="s">
        <v>27</v>
      </c>
      <c r="T430">
        <v>3</v>
      </c>
      <c r="U430">
        <v>0</v>
      </c>
      <c r="V430">
        <v>-16777216</v>
      </c>
      <c r="W430" t="s">
        <v>43</v>
      </c>
      <c r="X430" t="s">
        <v>43</v>
      </c>
    </row>
    <row r="431" spans="1:24" x14ac:dyDescent="0.25">
      <c r="A431" t="s">
        <v>330</v>
      </c>
      <c r="B431" t="s">
        <v>326</v>
      </c>
      <c r="C431" t="s">
        <v>44</v>
      </c>
      <c r="D431" t="s">
        <v>44</v>
      </c>
      <c r="E431" t="s">
        <v>328</v>
      </c>
      <c r="F431" t="s">
        <v>350</v>
      </c>
      <c r="G431" t="s">
        <v>244</v>
      </c>
      <c r="H431" t="s">
        <v>285</v>
      </c>
      <c r="I431" t="s">
        <v>352</v>
      </c>
      <c r="J431" t="s">
        <v>327</v>
      </c>
      <c r="K431" t="s">
        <v>34</v>
      </c>
      <c r="L431" t="s">
        <v>351</v>
      </c>
      <c r="N431" t="s">
        <v>30</v>
      </c>
      <c r="O431" t="s">
        <v>36</v>
      </c>
      <c r="P431" t="s">
        <v>37</v>
      </c>
      <c r="Q431" t="s">
        <v>329</v>
      </c>
      <c r="R431" t="s">
        <v>27</v>
      </c>
      <c r="T431">
        <v>3</v>
      </c>
      <c r="U431">
        <v>0</v>
      </c>
      <c r="V431">
        <v>-16777216</v>
      </c>
      <c r="W431" t="s">
        <v>43</v>
      </c>
      <c r="X431" t="s">
        <v>43</v>
      </c>
    </row>
    <row r="432" spans="1:24" x14ac:dyDescent="0.25">
      <c r="A432" t="s">
        <v>330</v>
      </c>
      <c r="B432" t="s">
        <v>326</v>
      </c>
      <c r="C432" t="s">
        <v>44</v>
      </c>
      <c r="D432" t="s">
        <v>44</v>
      </c>
      <c r="E432" t="s">
        <v>328</v>
      </c>
      <c r="F432" t="s">
        <v>295</v>
      </c>
      <c r="G432" t="s">
        <v>244</v>
      </c>
      <c r="H432" t="s">
        <v>285</v>
      </c>
      <c r="I432" t="s">
        <v>297</v>
      </c>
      <c r="J432" t="s">
        <v>327</v>
      </c>
      <c r="K432" t="s">
        <v>34</v>
      </c>
      <c r="L432" t="s">
        <v>296</v>
      </c>
      <c r="N432" t="s">
        <v>30</v>
      </c>
      <c r="O432" t="s">
        <v>36</v>
      </c>
      <c r="P432" t="s">
        <v>37</v>
      </c>
      <c r="Q432" t="s">
        <v>329</v>
      </c>
      <c r="R432" t="s">
        <v>27</v>
      </c>
      <c r="T432">
        <v>3</v>
      </c>
      <c r="U432">
        <v>0</v>
      </c>
      <c r="V432">
        <v>-16777216</v>
      </c>
      <c r="W432" t="s">
        <v>43</v>
      </c>
      <c r="X432" t="s">
        <v>43</v>
      </c>
    </row>
    <row r="433" spans="1:24" x14ac:dyDescent="0.25">
      <c r="A433" t="s">
        <v>330</v>
      </c>
      <c r="B433" t="s">
        <v>326</v>
      </c>
      <c r="C433" t="s">
        <v>44</v>
      </c>
      <c r="D433" t="s">
        <v>44</v>
      </c>
      <c r="E433" t="s">
        <v>328</v>
      </c>
      <c r="F433" t="s">
        <v>780</v>
      </c>
      <c r="G433" t="s">
        <v>244</v>
      </c>
      <c r="H433" t="s">
        <v>285</v>
      </c>
      <c r="I433" t="s">
        <v>778</v>
      </c>
      <c r="J433" t="s">
        <v>327</v>
      </c>
      <c r="K433" t="s">
        <v>34</v>
      </c>
      <c r="L433" t="s">
        <v>781</v>
      </c>
      <c r="N433" t="s">
        <v>30</v>
      </c>
      <c r="O433" t="s">
        <v>779</v>
      </c>
      <c r="P433" t="s">
        <v>37</v>
      </c>
      <c r="Q433" t="s">
        <v>329</v>
      </c>
      <c r="R433" t="s">
        <v>27</v>
      </c>
      <c r="T433">
        <v>3</v>
      </c>
      <c r="U433">
        <v>0</v>
      </c>
      <c r="V433">
        <v>-16777216</v>
      </c>
      <c r="W433" t="s">
        <v>43</v>
      </c>
      <c r="X433" t="s">
        <v>43</v>
      </c>
    </row>
    <row r="434" spans="1:24" x14ac:dyDescent="0.25">
      <c r="A434" t="s">
        <v>330</v>
      </c>
      <c r="B434" t="s">
        <v>799</v>
      </c>
      <c r="C434" t="s">
        <v>44</v>
      </c>
      <c r="D434" t="s">
        <v>44</v>
      </c>
      <c r="E434" t="s">
        <v>328</v>
      </c>
      <c r="F434" t="s">
        <v>780</v>
      </c>
      <c r="G434" t="s">
        <v>244</v>
      </c>
      <c r="H434" t="s">
        <v>285</v>
      </c>
      <c r="I434" t="s">
        <v>778</v>
      </c>
      <c r="J434" t="s">
        <v>800</v>
      </c>
      <c r="K434" t="s">
        <v>34</v>
      </c>
      <c r="L434" t="s">
        <v>781</v>
      </c>
      <c r="N434" t="s">
        <v>30</v>
      </c>
      <c r="O434" t="s">
        <v>779</v>
      </c>
      <c r="P434" t="s">
        <v>37</v>
      </c>
      <c r="Q434" t="s">
        <v>329</v>
      </c>
      <c r="R434" t="s">
        <v>27</v>
      </c>
      <c r="T434">
        <v>3</v>
      </c>
      <c r="U434">
        <v>0</v>
      </c>
      <c r="V434">
        <v>-16777216</v>
      </c>
      <c r="W434" t="s">
        <v>43</v>
      </c>
      <c r="X434" t="s">
        <v>43</v>
      </c>
    </row>
    <row r="435" spans="1:24" x14ac:dyDescent="0.25">
      <c r="A435" t="s">
        <v>330</v>
      </c>
      <c r="B435" t="s">
        <v>801</v>
      </c>
      <c r="C435" t="s">
        <v>44</v>
      </c>
      <c r="D435" t="s">
        <v>44</v>
      </c>
      <c r="E435" t="s">
        <v>328</v>
      </c>
      <c r="F435" t="s">
        <v>780</v>
      </c>
      <c r="G435" t="s">
        <v>244</v>
      </c>
      <c r="H435" t="s">
        <v>285</v>
      </c>
      <c r="I435" t="s">
        <v>778</v>
      </c>
      <c r="J435" t="s">
        <v>802</v>
      </c>
      <c r="K435" t="s">
        <v>34</v>
      </c>
      <c r="L435" t="s">
        <v>781</v>
      </c>
      <c r="N435" t="s">
        <v>30</v>
      </c>
      <c r="O435" t="s">
        <v>779</v>
      </c>
      <c r="P435" t="s">
        <v>37</v>
      </c>
      <c r="Q435" t="s">
        <v>329</v>
      </c>
      <c r="R435" t="s">
        <v>27</v>
      </c>
      <c r="T435">
        <v>3</v>
      </c>
      <c r="U435">
        <v>0</v>
      </c>
      <c r="V435">
        <v>-16777216</v>
      </c>
      <c r="W435" t="s">
        <v>43</v>
      </c>
      <c r="X435" t="s">
        <v>43</v>
      </c>
    </row>
    <row r="436" spans="1:24" x14ac:dyDescent="0.25">
      <c r="A436" t="s">
        <v>330</v>
      </c>
      <c r="B436" t="s">
        <v>326</v>
      </c>
      <c r="C436" t="s">
        <v>44</v>
      </c>
      <c r="D436" t="s">
        <v>44</v>
      </c>
      <c r="E436" t="s">
        <v>328</v>
      </c>
      <c r="F436" t="s">
        <v>1439</v>
      </c>
      <c r="G436" t="s">
        <v>32</v>
      </c>
      <c r="H436" t="s">
        <v>25</v>
      </c>
      <c r="I436" t="s">
        <v>1436</v>
      </c>
      <c r="J436" t="s">
        <v>327</v>
      </c>
      <c r="K436" t="s">
        <v>34</v>
      </c>
      <c r="L436" t="s">
        <v>1440</v>
      </c>
      <c r="N436" t="s">
        <v>30</v>
      </c>
      <c r="O436" t="s">
        <v>36</v>
      </c>
      <c r="P436" t="s">
        <v>37</v>
      </c>
      <c r="Q436" t="s">
        <v>329</v>
      </c>
      <c r="R436" t="s">
        <v>27</v>
      </c>
      <c r="T436">
        <v>3</v>
      </c>
      <c r="U436">
        <v>0</v>
      </c>
      <c r="V436">
        <v>-16777216</v>
      </c>
      <c r="W436" t="s">
        <v>43</v>
      </c>
      <c r="X436" t="s">
        <v>43</v>
      </c>
    </row>
    <row r="437" spans="1:24" x14ac:dyDescent="0.25">
      <c r="A437" t="s">
        <v>330</v>
      </c>
      <c r="B437" t="s">
        <v>326</v>
      </c>
      <c r="C437" t="s">
        <v>44</v>
      </c>
      <c r="D437" t="s">
        <v>44</v>
      </c>
      <c r="E437" t="s">
        <v>328</v>
      </c>
      <c r="F437" t="s">
        <v>44</v>
      </c>
      <c r="G437" t="s">
        <v>32</v>
      </c>
      <c r="H437" t="s">
        <v>1451</v>
      </c>
      <c r="I437" t="s">
        <v>1492</v>
      </c>
      <c r="J437" t="s">
        <v>327</v>
      </c>
      <c r="K437" t="s">
        <v>34</v>
      </c>
      <c r="L437" t="s">
        <v>1497</v>
      </c>
      <c r="N437" t="s">
        <v>30</v>
      </c>
      <c r="O437" t="s">
        <v>36</v>
      </c>
      <c r="P437" t="s">
        <v>37</v>
      </c>
      <c r="Q437" t="s">
        <v>329</v>
      </c>
      <c r="R437" t="s">
        <v>27</v>
      </c>
      <c r="T437">
        <v>3</v>
      </c>
      <c r="U437">
        <v>0</v>
      </c>
      <c r="V437">
        <v>-16777216</v>
      </c>
      <c r="W437" t="s">
        <v>43</v>
      </c>
      <c r="X437" t="s">
        <v>43</v>
      </c>
    </row>
    <row r="438" spans="1:24" x14ac:dyDescent="0.25">
      <c r="A438" t="s">
        <v>330</v>
      </c>
      <c r="B438" t="s">
        <v>696</v>
      </c>
      <c r="C438" t="s">
        <v>44</v>
      </c>
      <c r="D438" t="s">
        <v>44</v>
      </c>
      <c r="E438" t="s">
        <v>328</v>
      </c>
      <c r="F438" t="s">
        <v>680</v>
      </c>
      <c r="G438" t="s">
        <v>244</v>
      </c>
      <c r="H438" t="s">
        <v>442</v>
      </c>
      <c r="I438" t="s">
        <v>678</v>
      </c>
      <c r="J438" t="s">
        <v>696</v>
      </c>
      <c r="K438" t="s">
        <v>34</v>
      </c>
      <c r="L438" t="s">
        <v>681</v>
      </c>
      <c r="N438" t="s">
        <v>30</v>
      </c>
      <c r="O438" t="s">
        <v>444</v>
      </c>
      <c r="P438" t="s">
        <v>37</v>
      </c>
      <c r="Q438" t="s">
        <v>329</v>
      </c>
      <c r="R438" t="s">
        <v>27</v>
      </c>
      <c r="T438">
        <v>3</v>
      </c>
      <c r="U438">
        <v>0</v>
      </c>
      <c r="V438">
        <v>-16777216</v>
      </c>
      <c r="W438" t="s">
        <v>43</v>
      </c>
      <c r="X438" t="s">
        <v>43</v>
      </c>
    </row>
    <row r="439" spans="1:24" x14ac:dyDescent="0.25">
      <c r="A439" t="s">
        <v>261</v>
      </c>
      <c r="B439" t="s">
        <v>260</v>
      </c>
      <c r="C439" t="s">
        <v>78</v>
      </c>
      <c r="D439" t="s">
        <v>78</v>
      </c>
      <c r="E439" t="s">
        <v>260</v>
      </c>
      <c r="F439" t="s">
        <v>917</v>
      </c>
      <c r="G439" t="s">
        <v>375</v>
      </c>
      <c r="H439" t="s">
        <v>914</v>
      </c>
      <c r="I439" t="s">
        <v>915</v>
      </c>
      <c r="J439" t="s">
        <v>260</v>
      </c>
      <c r="K439" t="s">
        <v>34</v>
      </c>
      <c r="L439" t="s">
        <v>918</v>
      </c>
      <c r="N439" t="s">
        <v>30</v>
      </c>
      <c r="O439" t="s">
        <v>916</v>
      </c>
      <c r="P439" t="s">
        <v>37</v>
      </c>
      <c r="Q439">
        <v>7088</v>
      </c>
      <c r="R439" t="s">
        <v>79</v>
      </c>
      <c r="T439">
        <v>3</v>
      </c>
      <c r="U439">
        <v>0</v>
      </c>
      <c r="V439">
        <v>-16777216</v>
      </c>
      <c r="W439" t="s">
        <v>43</v>
      </c>
      <c r="X439" t="s">
        <v>43</v>
      </c>
    </row>
    <row r="440" spans="1:24" x14ac:dyDescent="0.25">
      <c r="A440" t="s">
        <v>261</v>
      </c>
      <c r="B440" t="s">
        <v>260</v>
      </c>
      <c r="C440" t="s">
        <v>78</v>
      </c>
      <c r="D440" t="s">
        <v>78</v>
      </c>
      <c r="E440" t="s">
        <v>260</v>
      </c>
      <c r="F440" t="s">
        <v>242</v>
      </c>
      <c r="G440" t="s">
        <v>244</v>
      </c>
      <c r="H440" t="s">
        <v>101</v>
      </c>
      <c r="I440" t="s">
        <v>245</v>
      </c>
      <c r="J440" t="s">
        <v>260</v>
      </c>
      <c r="K440" t="s">
        <v>34</v>
      </c>
      <c r="L440" t="s">
        <v>243</v>
      </c>
      <c r="N440" t="s">
        <v>30</v>
      </c>
      <c r="O440" t="s">
        <v>36</v>
      </c>
      <c r="P440" t="s">
        <v>37</v>
      </c>
      <c r="Q440">
        <v>7088</v>
      </c>
      <c r="R440" t="s">
        <v>79</v>
      </c>
      <c r="T440">
        <v>3</v>
      </c>
      <c r="U440">
        <v>0</v>
      </c>
      <c r="V440">
        <v>-16777216</v>
      </c>
      <c r="W440" t="s">
        <v>43</v>
      </c>
      <c r="X440" t="s">
        <v>43</v>
      </c>
    </row>
    <row r="441" spans="1:24" x14ac:dyDescent="0.25">
      <c r="A441" t="s">
        <v>261</v>
      </c>
      <c r="B441" t="s">
        <v>260</v>
      </c>
      <c r="C441" t="s">
        <v>78</v>
      </c>
      <c r="D441" t="s">
        <v>78</v>
      </c>
      <c r="E441" t="s">
        <v>260</v>
      </c>
      <c r="F441" t="s">
        <v>374</v>
      </c>
      <c r="G441" t="s">
        <v>375</v>
      </c>
      <c r="H441" t="s">
        <v>285</v>
      </c>
      <c r="I441" t="s">
        <v>376</v>
      </c>
      <c r="J441" t="s">
        <v>260</v>
      </c>
      <c r="K441" t="s">
        <v>34</v>
      </c>
      <c r="L441" t="s">
        <v>374</v>
      </c>
      <c r="N441" t="s">
        <v>30</v>
      </c>
      <c r="O441" t="s">
        <v>36</v>
      </c>
      <c r="P441" t="s">
        <v>37</v>
      </c>
      <c r="Q441">
        <v>7088</v>
      </c>
      <c r="R441" t="s">
        <v>79</v>
      </c>
      <c r="T441">
        <v>3</v>
      </c>
      <c r="U441">
        <v>0</v>
      </c>
      <c r="V441">
        <v>-16777216</v>
      </c>
      <c r="W441" t="s">
        <v>43</v>
      </c>
      <c r="X441" t="s">
        <v>43</v>
      </c>
    </row>
    <row r="442" spans="1:24" x14ac:dyDescent="0.25">
      <c r="A442" t="s">
        <v>261</v>
      </c>
      <c r="B442" t="s">
        <v>260</v>
      </c>
      <c r="C442" t="s">
        <v>78</v>
      </c>
      <c r="D442" t="s">
        <v>78</v>
      </c>
      <c r="E442" t="s">
        <v>260</v>
      </c>
      <c r="F442" t="s">
        <v>146</v>
      </c>
      <c r="G442" t="s">
        <v>284</v>
      </c>
      <c r="H442" t="s">
        <v>285</v>
      </c>
      <c r="I442" t="s">
        <v>286</v>
      </c>
      <c r="J442" t="s">
        <v>260</v>
      </c>
      <c r="K442" t="s">
        <v>34</v>
      </c>
      <c r="L442" t="s">
        <v>283</v>
      </c>
      <c r="N442" t="s">
        <v>30</v>
      </c>
      <c r="O442" t="s">
        <v>36</v>
      </c>
      <c r="P442" t="s">
        <v>37</v>
      </c>
      <c r="Q442">
        <v>7088</v>
      </c>
      <c r="R442" t="s">
        <v>79</v>
      </c>
      <c r="T442">
        <v>3</v>
      </c>
      <c r="U442">
        <v>0</v>
      </c>
      <c r="V442">
        <v>-16777216</v>
      </c>
      <c r="W442" t="s">
        <v>43</v>
      </c>
      <c r="X442" t="s">
        <v>43</v>
      </c>
    </row>
    <row r="443" spans="1:24" x14ac:dyDescent="0.25">
      <c r="A443" t="s">
        <v>261</v>
      </c>
      <c r="B443" t="s">
        <v>260</v>
      </c>
      <c r="C443" t="s">
        <v>78</v>
      </c>
      <c r="D443" t="s">
        <v>78</v>
      </c>
      <c r="E443" t="s">
        <v>260</v>
      </c>
      <c r="F443" t="s">
        <v>350</v>
      </c>
      <c r="G443" t="s">
        <v>244</v>
      </c>
      <c r="H443" t="s">
        <v>285</v>
      </c>
      <c r="I443" t="s">
        <v>352</v>
      </c>
      <c r="J443" t="s">
        <v>260</v>
      </c>
      <c r="K443" t="s">
        <v>34</v>
      </c>
      <c r="L443" t="s">
        <v>351</v>
      </c>
      <c r="N443" t="s">
        <v>30</v>
      </c>
      <c r="O443" t="s">
        <v>36</v>
      </c>
      <c r="P443" t="s">
        <v>37</v>
      </c>
      <c r="Q443">
        <v>7088</v>
      </c>
      <c r="R443" t="s">
        <v>79</v>
      </c>
      <c r="T443">
        <v>3</v>
      </c>
      <c r="U443">
        <v>0</v>
      </c>
      <c r="V443">
        <v>-16777216</v>
      </c>
      <c r="W443" t="s">
        <v>43</v>
      </c>
      <c r="X443" t="s">
        <v>43</v>
      </c>
    </row>
    <row r="444" spans="1:24" x14ac:dyDescent="0.25">
      <c r="A444" t="s">
        <v>261</v>
      </c>
      <c r="B444" t="s">
        <v>260</v>
      </c>
      <c r="C444" t="s">
        <v>78</v>
      </c>
      <c r="D444" t="s">
        <v>78</v>
      </c>
      <c r="E444" t="s">
        <v>260</v>
      </c>
      <c r="F444" t="s">
        <v>295</v>
      </c>
      <c r="G444" t="s">
        <v>244</v>
      </c>
      <c r="H444" t="s">
        <v>285</v>
      </c>
      <c r="I444" t="s">
        <v>297</v>
      </c>
      <c r="J444" t="s">
        <v>260</v>
      </c>
      <c r="K444" t="s">
        <v>34</v>
      </c>
      <c r="L444" t="s">
        <v>296</v>
      </c>
      <c r="N444" t="s">
        <v>30</v>
      </c>
      <c r="O444" t="s">
        <v>36</v>
      </c>
      <c r="P444" t="s">
        <v>37</v>
      </c>
      <c r="Q444">
        <v>7088</v>
      </c>
      <c r="R444" t="s">
        <v>79</v>
      </c>
      <c r="T444">
        <v>3</v>
      </c>
      <c r="U444">
        <v>0</v>
      </c>
      <c r="V444">
        <v>-16777216</v>
      </c>
      <c r="W444" t="s">
        <v>43</v>
      </c>
      <c r="X444" t="s">
        <v>43</v>
      </c>
    </row>
    <row r="445" spans="1:24" x14ac:dyDescent="0.25">
      <c r="A445" t="s">
        <v>261</v>
      </c>
      <c r="B445" t="s">
        <v>697</v>
      </c>
      <c r="C445" t="s">
        <v>78</v>
      </c>
      <c r="D445" t="s">
        <v>78</v>
      </c>
      <c r="E445" t="s">
        <v>260</v>
      </c>
      <c r="F445" t="s">
        <v>780</v>
      </c>
      <c r="G445" t="s">
        <v>244</v>
      </c>
      <c r="H445" t="s">
        <v>285</v>
      </c>
      <c r="I445" t="s">
        <v>778</v>
      </c>
      <c r="J445" t="s">
        <v>697</v>
      </c>
      <c r="K445" t="s">
        <v>34</v>
      </c>
      <c r="L445" t="s">
        <v>781</v>
      </c>
      <c r="N445" t="s">
        <v>30</v>
      </c>
      <c r="O445" t="s">
        <v>779</v>
      </c>
      <c r="P445" t="s">
        <v>37</v>
      </c>
      <c r="Q445">
        <v>7088</v>
      </c>
      <c r="R445" t="s">
        <v>79</v>
      </c>
      <c r="T445">
        <v>3</v>
      </c>
      <c r="U445">
        <v>0</v>
      </c>
      <c r="V445">
        <v>-16777216</v>
      </c>
      <c r="W445" t="s">
        <v>43</v>
      </c>
      <c r="X445" t="s">
        <v>43</v>
      </c>
    </row>
    <row r="446" spans="1:24" x14ac:dyDescent="0.25">
      <c r="A446" t="s">
        <v>261</v>
      </c>
      <c r="B446" t="s">
        <v>260</v>
      </c>
      <c r="C446" t="s">
        <v>78</v>
      </c>
      <c r="D446" t="s">
        <v>78</v>
      </c>
      <c r="E446" t="s">
        <v>260</v>
      </c>
      <c r="F446" t="s">
        <v>505</v>
      </c>
      <c r="G446" t="s">
        <v>502</v>
      </c>
      <c r="H446" t="s">
        <v>442</v>
      </c>
      <c r="I446" t="s">
        <v>503</v>
      </c>
      <c r="J446" t="s">
        <v>260</v>
      </c>
      <c r="K446" t="s">
        <v>34</v>
      </c>
      <c r="M446" t="s">
        <v>501</v>
      </c>
      <c r="N446" t="s">
        <v>30</v>
      </c>
      <c r="O446" t="s">
        <v>444</v>
      </c>
      <c r="P446" t="s">
        <v>37</v>
      </c>
      <c r="Q446">
        <v>7088</v>
      </c>
      <c r="R446" t="s">
        <v>79</v>
      </c>
      <c r="T446">
        <v>3</v>
      </c>
      <c r="U446">
        <v>0</v>
      </c>
      <c r="V446">
        <v>-16777216</v>
      </c>
      <c r="W446" t="s">
        <v>43</v>
      </c>
      <c r="X446" t="s">
        <v>43</v>
      </c>
    </row>
    <row r="447" spans="1:24" x14ac:dyDescent="0.25">
      <c r="A447" t="s">
        <v>261</v>
      </c>
      <c r="B447" t="s">
        <v>697</v>
      </c>
      <c r="C447" t="s">
        <v>78</v>
      </c>
      <c r="D447" t="s">
        <v>78</v>
      </c>
      <c r="E447" t="s">
        <v>260</v>
      </c>
      <c r="F447" t="s">
        <v>680</v>
      </c>
      <c r="G447" t="s">
        <v>244</v>
      </c>
      <c r="H447" t="s">
        <v>442</v>
      </c>
      <c r="I447" t="s">
        <v>678</v>
      </c>
      <c r="J447" t="s">
        <v>697</v>
      </c>
      <c r="K447" t="s">
        <v>34</v>
      </c>
      <c r="L447" t="s">
        <v>681</v>
      </c>
      <c r="N447" t="s">
        <v>30</v>
      </c>
      <c r="O447" t="s">
        <v>444</v>
      </c>
      <c r="P447" t="s">
        <v>37</v>
      </c>
      <c r="Q447">
        <v>7088</v>
      </c>
      <c r="R447" t="s">
        <v>79</v>
      </c>
      <c r="T447">
        <v>3</v>
      </c>
      <c r="U447">
        <v>0</v>
      </c>
      <c r="V447">
        <v>-16777216</v>
      </c>
      <c r="W447" t="s">
        <v>43</v>
      </c>
      <c r="X447" t="s">
        <v>43</v>
      </c>
    </row>
    <row r="448" spans="1:24" x14ac:dyDescent="0.25">
      <c r="A448" t="s">
        <v>552</v>
      </c>
      <c r="B448" t="s">
        <v>1168</v>
      </c>
      <c r="C448" t="s">
        <v>78</v>
      </c>
      <c r="D448" t="s">
        <v>78</v>
      </c>
      <c r="E448" t="s">
        <v>551</v>
      </c>
      <c r="F448" t="s">
        <v>1152</v>
      </c>
      <c r="G448" t="s">
        <v>32</v>
      </c>
      <c r="H448" t="s">
        <v>101</v>
      </c>
      <c r="I448" t="s">
        <v>1151</v>
      </c>
      <c r="J448" t="s">
        <v>1169</v>
      </c>
      <c r="K448" t="s">
        <v>34</v>
      </c>
      <c r="L448" t="s">
        <v>1153</v>
      </c>
      <c r="N448" t="s">
        <v>30</v>
      </c>
      <c r="O448" t="s">
        <v>36</v>
      </c>
      <c r="P448" t="s">
        <v>37</v>
      </c>
      <c r="Q448">
        <v>24966</v>
      </c>
      <c r="R448" t="s">
        <v>79</v>
      </c>
      <c r="T448">
        <v>3</v>
      </c>
      <c r="U448">
        <v>0</v>
      </c>
      <c r="V448">
        <v>-16777216</v>
      </c>
      <c r="W448" t="s">
        <v>43</v>
      </c>
      <c r="X448" t="s">
        <v>43</v>
      </c>
    </row>
    <row r="449" spans="1:24" x14ac:dyDescent="0.25">
      <c r="A449" t="s">
        <v>552</v>
      </c>
      <c r="B449" t="s">
        <v>550</v>
      </c>
      <c r="C449" t="s">
        <v>78</v>
      </c>
      <c r="D449" t="s">
        <v>78</v>
      </c>
      <c r="E449" t="s">
        <v>551</v>
      </c>
      <c r="F449" t="s">
        <v>537</v>
      </c>
      <c r="G449" t="s">
        <v>533</v>
      </c>
      <c r="H449" t="s">
        <v>442</v>
      </c>
      <c r="I449" t="s">
        <v>534</v>
      </c>
      <c r="J449" t="s">
        <v>543</v>
      </c>
      <c r="K449" t="s">
        <v>34</v>
      </c>
      <c r="N449" t="s">
        <v>30</v>
      </c>
      <c r="O449" t="s">
        <v>444</v>
      </c>
      <c r="P449" t="s">
        <v>37</v>
      </c>
      <c r="Q449">
        <v>24966</v>
      </c>
      <c r="R449" t="s">
        <v>79</v>
      </c>
      <c r="T449">
        <v>3</v>
      </c>
      <c r="U449">
        <v>0</v>
      </c>
      <c r="V449">
        <v>-16777216</v>
      </c>
      <c r="W449" t="s">
        <v>43</v>
      </c>
      <c r="X449" t="s">
        <v>43</v>
      </c>
    </row>
    <row r="450" spans="1:24" x14ac:dyDescent="0.25">
      <c r="A450" t="s">
        <v>555</v>
      </c>
      <c r="B450" t="s">
        <v>1170</v>
      </c>
      <c r="C450" t="s">
        <v>78</v>
      </c>
      <c r="D450" t="s">
        <v>78</v>
      </c>
      <c r="E450" t="s">
        <v>554</v>
      </c>
      <c r="F450" t="s">
        <v>1152</v>
      </c>
      <c r="G450" t="s">
        <v>32</v>
      </c>
      <c r="H450" t="s">
        <v>101</v>
      </c>
      <c r="I450" t="s">
        <v>1151</v>
      </c>
      <c r="J450" t="s">
        <v>1171</v>
      </c>
      <c r="K450" t="s">
        <v>34</v>
      </c>
      <c r="L450" t="s">
        <v>1153</v>
      </c>
      <c r="N450" t="s">
        <v>30</v>
      </c>
      <c r="O450" t="s">
        <v>36</v>
      </c>
      <c r="P450" t="s">
        <v>37</v>
      </c>
      <c r="Q450">
        <v>24965</v>
      </c>
      <c r="R450" t="s">
        <v>79</v>
      </c>
      <c r="T450">
        <v>3</v>
      </c>
      <c r="U450">
        <v>0</v>
      </c>
      <c r="V450">
        <v>-16777216</v>
      </c>
      <c r="W450" t="s">
        <v>43</v>
      </c>
      <c r="X450" t="s">
        <v>43</v>
      </c>
    </row>
    <row r="451" spans="1:24" x14ac:dyDescent="0.25">
      <c r="A451" t="s">
        <v>555</v>
      </c>
      <c r="B451" t="s">
        <v>553</v>
      </c>
      <c r="C451" t="s">
        <v>78</v>
      </c>
      <c r="D451" t="s">
        <v>78</v>
      </c>
      <c r="E451" t="s">
        <v>554</v>
      </c>
      <c r="F451" t="s">
        <v>537</v>
      </c>
      <c r="G451" t="s">
        <v>533</v>
      </c>
      <c r="H451" t="s">
        <v>442</v>
      </c>
      <c r="I451" t="s">
        <v>534</v>
      </c>
      <c r="J451" t="s">
        <v>543</v>
      </c>
      <c r="K451" t="s">
        <v>34</v>
      </c>
      <c r="N451" t="s">
        <v>30</v>
      </c>
      <c r="O451" t="s">
        <v>444</v>
      </c>
      <c r="P451" t="s">
        <v>37</v>
      </c>
      <c r="Q451">
        <v>24965</v>
      </c>
      <c r="R451" t="s">
        <v>79</v>
      </c>
      <c r="T451">
        <v>3</v>
      </c>
      <c r="U451">
        <v>0</v>
      </c>
      <c r="V451">
        <v>-16777216</v>
      </c>
      <c r="W451" t="s">
        <v>43</v>
      </c>
      <c r="X451" t="s">
        <v>43</v>
      </c>
    </row>
    <row r="452" spans="1:24" x14ac:dyDescent="0.25">
      <c r="A452" t="s">
        <v>470</v>
      </c>
      <c r="B452" t="s">
        <v>469</v>
      </c>
      <c r="C452" t="s">
        <v>292</v>
      </c>
      <c r="D452" t="s">
        <v>293</v>
      </c>
      <c r="E452" t="s">
        <v>291</v>
      </c>
      <c r="F452" t="s">
        <v>446</v>
      </c>
      <c r="G452" t="s">
        <v>441</v>
      </c>
      <c r="H452" t="s">
        <v>442</v>
      </c>
      <c r="I452" t="s">
        <v>443</v>
      </c>
      <c r="J452" t="s">
        <v>469</v>
      </c>
      <c r="K452" t="s">
        <v>34</v>
      </c>
      <c r="L452" t="s">
        <v>447</v>
      </c>
      <c r="M452" t="s">
        <v>440</v>
      </c>
      <c r="N452" t="s">
        <v>30</v>
      </c>
      <c r="O452" t="s">
        <v>444</v>
      </c>
      <c r="P452" t="s">
        <v>37</v>
      </c>
      <c r="Q452" t="s">
        <v>291</v>
      </c>
      <c r="R452" t="s">
        <v>27</v>
      </c>
      <c r="T452">
        <v>3</v>
      </c>
      <c r="U452">
        <v>0</v>
      </c>
      <c r="V452">
        <v>-16777216</v>
      </c>
      <c r="W452" t="s">
        <v>43</v>
      </c>
      <c r="X452" t="s">
        <v>43</v>
      </c>
    </row>
    <row r="453" spans="1:24" x14ac:dyDescent="0.25">
      <c r="A453" t="s">
        <v>468</v>
      </c>
      <c r="B453" t="s">
        <v>466</v>
      </c>
      <c r="C453" t="s">
        <v>78</v>
      </c>
      <c r="D453" t="s">
        <v>78</v>
      </c>
      <c r="E453" t="s">
        <v>467</v>
      </c>
      <c r="F453" t="s">
        <v>446</v>
      </c>
      <c r="G453" t="s">
        <v>441</v>
      </c>
      <c r="H453" t="s">
        <v>442</v>
      </c>
      <c r="I453" t="s">
        <v>443</v>
      </c>
      <c r="J453" t="s">
        <v>466</v>
      </c>
      <c r="K453" t="s">
        <v>34</v>
      </c>
      <c r="L453" t="s">
        <v>447</v>
      </c>
      <c r="M453" t="s">
        <v>440</v>
      </c>
      <c r="N453" t="s">
        <v>30</v>
      </c>
      <c r="O453" t="s">
        <v>444</v>
      </c>
      <c r="P453" t="s">
        <v>37</v>
      </c>
      <c r="Q453">
        <v>275020</v>
      </c>
      <c r="R453" t="s">
        <v>79</v>
      </c>
      <c r="T453">
        <v>3</v>
      </c>
      <c r="U453">
        <v>0</v>
      </c>
      <c r="V453">
        <v>-16777216</v>
      </c>
      <c r="W453" t="s">
        <v>43</v>
      </c>
      <c r="X453" t="s">
        <v>43</v>
      </c>
    </row>
    <row r="454" spans="1:24" x14ac:dyDescent="0.25">
      <c r="A454" t="s">
        <v>462</v>
      </c>
      <c r="B454" t="s">
        <v>460</v>
      </c>
      <c r="C454" t="s">
        <v>78</v>
      </c>
      <c r="D454" t="s">
        <v>78</v>
      </c>
      <c r="E454" t="s">
        <v>461</v>
      </c>
      <c r="F454" t="s">
        <v>446</v>
      </c>
      <c r="G454" t="s">
        <v>441</v>
      </c>
      <c r="H454" t="s">
        <v>442</v>
      </c>
      <c r="I454" t="s">
        <v>443</v>
      </c>
      <c r="J454" t="s">
        <v>460</v>
      </c>
      <c r="K454" t="s">
        <v>34</v>
      </c>
      <c r="L454" t="s">
        <v>447</v>
      </c>
      <c r="M454" t="s">
        <v>440</v>
      </c>
      <c r="N454" t="s">
        <v>30</v>
      </c>
      <c r="O454" t="s">
        <v>444</v>
      </c>
      <c r="P454" t="s">
        <v>37</v>
      </c>
      <c r="Q454">
        <v>275024</v>
      </c>
      <c r="R454" t="s">
        <v>79</v>
      </c>
      <c r="T454">
        <v>3</v>
      </c>
      <c r="U454">
        <v>0</v>
      </c>
      <c r="V454">
        <v>-16777216</v>
      </c>
      <c r="W454" t="s">
        <v>43</v>
      </c>
      <c r="X454" t="s">
        <v>43</v>
      </c>
    </row>
    <row r="455" spans="1:24" x14ac:dyDescent="0.25">
      <c r="A455" t="s">
        <v>465</v>
      </c>
      <c r="B455" t="s">
        <v>463</v>
      </c>
      <c r="C455" t="s">
        <v>78</v>
      </c>
      <c r="D455" t="s">
        <v>78</v>
      </c>
      <c r="E455" t="s">
        <v>464</v>
      </c>
      <c r="F455" t="s">
        <v>446</v>
      </c>
      <c r="G455" t="s">
        <v>441</v>
      </c>
      <c r="H455" t="s">
        <v>442</v>
      </c>
      <c r="I455" t="s">
        <v>443</v>
      </c>
      <c r="J455" t="s">
        <v>463</v>
      </c>
      <c r="K455" t="s">
        <v>34</v>
      </c>
      <c r="L455" t="s">
        <v>447</v>
      </c>
      <c r="M455" t="s">
        <v>440</v>
      </c>
      <c r="N455" t="s">
        <v>30</v>
      </c>
      <c r="O455" t="s">
        <v>444</v>
      </c>
      <c r="P455" t="s">
        <v>37</v>
      </c>
      <c r="Q455">
        <v>275022</v>
      </c>
      <c r="R455" t="s">
        <v>79</v>
      </c>
      <c r="T455">
        <v>3</v>
      </c>
      <c r="U455">
        <v>0</v>
      </c>
      <c r="V455">
        <v>-16777216</v>
      </c>
      <c r="W455" t="s">
        <v>43</v>
      </c>
      <c r="X455" t="s">
        <v>43</v>
      </c>
    </row>
    <row r="456" spans="1:24" x14ac:dyDescent="0.25">
      <c r="A456" t="s">
        <v>745</v>
      </c>
      <c r="B456" t="s">
        <v>743</v>
      </c>
      <c r="C456" t="s">
        <v>44</v>
      </c>
      <c r="D456" t="s">
        <v>44</v>
      </c>
      <c r="E456" t="s">
        <v>45</v>
      </c>
      <c r="F456" t="s">
        <v>867</v>
      </c>
      <c r="G456" t="s">
        <v>441</v>
      </c>
      <c r="H456" t="s">
        <v>33</v>
      </c>
      <c r="I456" t="s">
        <v>864</v>
      </c>
      <c r="J456" t="s">
        <v>744</v>
      </c>
      <c r="K456" t="s">
        <v>34</v>
      </c>
      <c r="L456" t="s">
        <v>867</v>
      </c>
      <c r="N456" t="s">
        <v>30</v>
      </c>
      <c r="O456" t="s">
        <v>36</v>
      </c>
      <c r="P456" t="s">
        <v>37</v>
      </c>
      <c r="Q456" t="s">
        <v>46</v>
      </c>
      <c r="R456" t="s">
        <v>27</v>
      </c>
      <c r="T456">
        <v>3</v>
      </c>
      <c r="U456">
        <v>0</v>
      </c>
      <c r="V456">
        <v>-16777216</v>
      </c>
      <c r="W456" t="s">
        <v>43</v>
      </c>
      <c r="X456" t="s">
        <v>43</v>
      </c>
    </row>
    <row r="457" spans="1:24" x14ac:dyDescent="0.25">
      <c r="A457" t="s">
        <v>745</v>
      </c>
      <c r="B457" t="s">
        <v>743</v>
      </c>
      <c r="C457" t="s">
        <v>44</v>
      </c>
      <c r="D457" t="s">
        <v>44</v>
      </c>
      <c r="E457" t="s">
        <v>45</v>
      </c>
      <c r="F457" t="s">
        <v>716</v>
      </c>
      <c r="G457" t="s">
        <v>441</v>
      </c>
      <c r="H457" t="s">
        <v>442</v>
      </c>
      <c r="I457" t="s">
        <v>715</v>
      </c>
      <c r="J457" t="s">
        <v>744</v>
      </c>
      <c r="K457" t="s">
        <v>34</v>
      </c>
      <c r="L457" t="s">
        <v>717</v>
      </c>
      <c r="N457" t="s">
        <v>30</v>
      </c>
      <c r="O457" t="s">
        <v>444</v>
      </c>
      <c r="P457" t="s">
        <v>37</v>
      </c>
      <c r="Q457" t="s">
        <v>46</v>
      </c>
      <c r="R457" t="s">
        <v>27</v>
      </c>
      <c r="T457">
        <v>3</v>
      </c>
      <c r="U457">
        <v>0</v>
      </c>
      <c r="V457">
        <v>-16777216</v>
      </c>
      <c r="W457" t="s">
        <v>43</v>
      </c>
      <c r="X457" t="s">
        <v>43</v>
      </c>
    </row>
    <row r="458" spans="1:24" x14ac:dyDescent="0.25">
      <c r="A458" t="s">
        <v>98</v>
      </c>
      <c r="B458" t="s">
        <v>95</v>
      </c>
      <c r="C458" t="s">
        <v>78</v>
      </c>
      <c r="D458" t="s">
        <v>78</v>
      </c>
      <c r="E458" t="s">
        <v>97</v>
      </c>
      <c r="F458" t="s">
        <v>99</v>
      </c>
      <c r="G458" t="s">
        <v>32</v>
      </c>
      <c r="H458" t="s">
        <v>101</v>
      </c>
      <c r="I458" t="s">
        <v>102</v>
      </c>
      <c r="J458" t="s">
        <v>96</v>
      </c>
      <c r="K458" t="s">
        <v>34</v>
      </c>
      <c r="L458" t="s">
        <v>100</v>
      </c>
      <c r="N458" t="s">
        <v>30</v>
      </c>
      <c r="O458" t="s">
        <v>36</v>
      </c>
      <c r="P458" t="s">
        <v>37</v>
      </c>
      <c r="Q458">
        <v>25929</v>
      </c>
      <c r="R458" t="s">
        <v>79</v>
      </c>
      <c r="T458">
        <v>3</v>
      </c>
      <c r="U458">
        <v>0</v>
      </c>
      <c r="V458">
        <v>-16777216</v>
      </c>
      <c r="W458">
        <v>200</v>
      </c>
      <c r="X458">
        <v>2500</v>
      </c>
    </row>
    <row r="459" spans="1:24" x14ac:dyDescent="0.25">
      <c r="A459" t="s">
        <v>105</v>
      </c>
      <c r="B459" t="s">
        <v>103</v>
      </c>
      <c r="C459" t="s">
        <v>78</v>
      </c>
      <c r="D459" t="s">
        <v>78</v>
      </c>
      <c r="E459" t="s">
        <v>104</v>
      </c>
      <c r="F459" t="s">
        <v>99</v>
      </c>
      <c r="G459" t="s">
        <v>32</v>
      </c>
      <c r="H459" t="s">
        <v>101</v>
      </c>
      <c r="I459" t="s">
        <v>102</v>
      </c>
      <c r="J459" t="s">
        <v>96</v>
      </c>
      <c r="K459" t="s">
        <v>34</v>
      </c>
      <c r="L459" t="s">
        <v>100</v>
      </c>
      <c r="N459" t="s">
        <v>30</v>
      </c>
      <c r="O459" t="s">
        <v>36</v>
      </c>
      <c r="P459" t="s">
        <v>37</v>
      </c>
      <c r="Q459">
        <v>25927</v>
      </c>
      <c r="R459" t="s">
        <v>79</v>
      </c>
      <c r="T459">
        <v>3</v>
      </c>
      <c r="U459">
        <v>0</v>
      </c>
      <c r="V459">
        <v>-16777216</v>
      </c>
      <c r="W459">
        <v>200</v>
      </c>
      <c r="X459">
        <v>2500</v>
      </c>
    </row>
    <row r="460" spans="1:24" x14ac:dyDescent="0.25">
      <c r="A460" t="s">
        <v>333</v>
      </c>
      <c r="B460" t="s">
        <v>331</v>
      </c>
      <c r="C460" t="s">
        <v>44</v>
      </c>
      <c r="D460" t="s">
        <v>44</v>
      </c>
      <c r="E460" t="s">
        <v>45</v>
      </c>
      <c r="F460" t="s">
        <v>350</v>
      </c>
      <c r="G460" t="s">
        <v>244</v>
      </c>
      <c r="H460" t="s">
        <v>285</v>
      </c>
      <c r="I460" t="s">
        <v>352</v>
      </c>
      <c r="J460" t="s">
        <v>332</v>
      </c>
      <c r="K460" t="s">
        <v>34</v>
      </c>
      <c r="L460" t="s">
        <v>351</v>
      </c>
      <c r="N460" t="s">
        <v>30</v>
      </c>
      <c r="O460" t="s">
        <v>36</v>
      </c>
      <c r="P460" t="s">
        <v>37</v>
      </c>
      <c r="Q460" t="s">
        <v>46</v>
      </c>
      <c r="R460" t="s">
        <v>27</v>
      </c>
      <c r="T460">
        <v>3</v>
      </c>
      <c r="U460">
        <v>0</v>
      </c>
      <c r="V460">
        <v>-16777216</v>
      </c>
      <c r="W460" t="s">
        <v>43</v>
      </c>
      <c r="X460" t="s">
        <v>43</v>
      </c>
    </row>
    <row r="461" spans="1:24" x14ac:dyDescent="0.25">
      <c r="A461" t="s">
        <v>333</v>
      </c>
      <c r="B461" t="s">
        <v>331</v>
      </c>
      <c r="C461" t="s">
        <v>44</v>
      </c>
      <c r="D461" t="s">
        <v>44</v>
      </c>
      <c r="E461" t="s">
        <v>45</v>
      </c>
      <c r="F461" t="s">
        <v>295</v>
      </c>
      <c r="G461" t="s">
        <v>244</v>
      </c>
      <c r="H461" t="s">
        <v>285</v>
      </c>
      <c r="I461" t="s">
        <v>297</v>
      </c>
      <c r="J461" t="s">
        <v>332</v>
      </c>
      <c r="K461" t="s">
        <v>34</v>
      </c>
      <c r="L461" t="s">
        <v>296</v>
      </c>
      <c r="N461" t="s">
        <v>30</v>
      </c>
      <c r="O461" t="s">
        <v>36</v>
      </c>
      <c r="P461" t="s">
        <v>37</v>
      </c>
      <c r="Q461" t="s">
        <v>46</v>
      </c>
      <c r="R461" t="s">
        <v>27</v>
      </c>
      <c r="T461">
        <v>3</v>
      </c>
      <c r="U461">
        <v>0</v>
      </c>
      <c r="V461">
        <v>-16777216</v>
      </c>
      <c r="W461" t="s">
        <v>43</v>
      </c>
      <c r="X461" t="s">
        <v>43</v>
      </c>
    </row>
    <row r="462" spans="1:24" x14ac:dyDescent="0.25">
      <c r="A462" t="s">
        <v>333</v>
      </c>
      <c r="B462" t="s">
        <v>815</v>
      </c>
      <c r="C462" t="s">
        <v>44</v>
      </c>
      <c r="D462" t="s">
        <v>44</v>
      </c>
      <c r="E462" t="s">
        <v>45</v>
      </c>
      <c r="F462" t="s">
        <v>780</v>
      </c>
      <c r="G462" t="s">
        <v>244</v>
      </c>
      <c r="H462" t="s">
        <v>285</v>
      </c>
      <c r="I462" t="s">
        <v>778</v>
      </c>
      <c r="J462" t="s">
        <v>816</v>
      </c>
      <c r="K462" t="s">
        <v>34</v>
      </c>
      <c r="L462" t="s">
        <v>781</v>
      </c>
      <c r="N462" t="s">
        <v>30</v>
      </c>
      <c r="O462" t="s">
        <v>779</v>
      </c>
      <c r="P462" t="s">
        <v>37</v>
      </c>
      <c r="Q462" t="s">
        <v>46</v>
      </c>
      <c r="R462" t="s">
        <v>27</v>
      </c>
      <c r="T462">
        <v>3</v>
      </c>
      <c r="U462">
        <v>0</v>
      </c>
      <c r="V462">
        <v>-16777216</v>
      </c>
      <c r="W462" t="s">
        <v>43</v>
      </c>
      <c r="X462" t="s">
        <v>43</v>
      </c>
    </row>
    <row r="463" spans="1:24" x14ac:dyDescent="0.25">
      <c r="A463" t="s">
        <v>333</v>
      </c>
      <c r="B463" t="s">
        <v>331</v>
      </c>
      <c r="C463" t="s">
        <v>44</v>
      </c>
      <c r="D463" t="s">
        <v>44</v>
      </c>
      <c r="E463" t="s">
        <v>45</v>
      </c>
      <c r="F463" t="s">
        <v>680</v>
      </c>
      <c r="G463" t="s">
        <v>244</v>
      </c>
      <c r="H463" t="s">
        <v>442</v>
      </c>
      <c r="I463" t="s">
        <v>678</v>
      </c>
      <c r="J463" t="s">
        <v>332</v>
      </c>
      <c r="K463" t="s">
        <v>34</v>
      </c>
      <c r="L463" t="s">
        <v>681</v>
      </c>
      <c r="N463" t="s">
        <v>30</v>
      </c>
      <c r="O463" t="s">
        <v>444</v>
      </c>
      <c r="P463" t="s">
        <v>37</v>
      </c>
      <c r="Q463" t="s">
        <v>46</v>
      </c>
      <c r="R463" t="s">
        <v>27</v>
      </c>
      <c r="T463">
        <v>3</v>
      </c>
      <c r="U463">
        <v>0</v>
      </c>
      <c r="V463">
        <v>-16777216</v>
      </c>
      <c r="W463" t="s">
        <v>43</v>
      </c>
      <c r="X463" t="s">
        <v>43</v>
      </c>
    </row>
    <row r="464" spans="1:24" x14ac:dyDescent="0.25">
      <c r="A464" t="s">
        <v>333</v>
      </c>
      <c r="B464" t="s">
        <v>694</v>
      </c>
      <c r="C464" t="s">
        <v>44</v>
      </c>
      <c r="D464" t="s">
        <v>44</v>
      </c>
      <c r="E464" t="s">
        <v>301</v>
      </c>
      <c r="F464" t="s">
        <v>680</v>
      </c>
      <c r="G464" t="s">
        <v>244</v>
      </c>
      <c r="H464" t="s">
        <v>442</v>
      </c>
      <c r="I464" t="s">
        <v>678</v>
      </c>
      <c r="J464" t="s">
        <v>694</v>
      </c>
      <c r="K464" t="s">
        <v>34</v>
      </c>
      <c r="L464" t="s">
        <v>681</v>
      </c>
      <c r="N464" t="s">
        <v>30</v>
      </c>
      <c r="O464" t="s">
        <v>444</v>
      </c>
      <c r="P464" t="s">
        <v>37</v>
      </c>
      <c r="Q464" t="s">
        <v>302</v>
      </c>
      <c r="R464" t="s">
        <v>27</v>
      </c>
      <c r="T464">
        <v>3</v>
      </c>
      <c r="U464">
        <v>0</v>
      </c>
      <c r="V464">
        <v>-16777216</v>
      </c>
      <c r="W464" t="s">
        <v>43</v>
      </c>
      <c r="X464" t="s">
        <v>43</v>
      </c>
    </row>
    <row r="465" spans="1:24" x14ac:dyDescent="0.25">
      <c r="A465" t="s">
        <v>333</v>
      </c>
      <c r="B465" t="s">
        <v>695</v>
      </c>
      <c r="C465" t="s">
        <v>44</v>
      </c>
      <c r="D465" t="s">
        <v>44</v>
      </c>
      <c r="E465" t="s">
        <v>301</v>
      </c>
      <c r="F465" t="s">
        <v>680</v>
      </c>
      <c r="G465" t="s">
        <v>244</v>
      </c>
      <c r="H465" t="s">
        <v>442</v>
      </c>
      <c r="I465" t="s">
        <v>678</v>
      </c>
      <c r="J465" t="s">
        <v>695</v>
      </c>
      <c r="K465" t="s">
        <v>34</v>
      </c>
      <c r="L465" t="s">
        <v>681</v>
      </c>
      <c r="N465" t="s">
        <v>30</v>
      </c>
      <c r="O465" t="s">
        <v>444</v>
      </c>
      <c r="P465" t="s">
        <v>37</v>
      </c>
      <c r="Q465" t="s">
        <v>302</v>
      </c>
      <c r="R465" t="s">
        <v>27</v>
      </c>
      <c r="T465">
        <v>3</v>
      </c>
      <c r="U465">
        <v>0</v>
      </c>
      <c r="V465">
        <v>-16777216</v>
      </c>
      <c r="W465" t="s">
        <v>43</v>
      </c>
      <c r="X465" t="s">
        <v>43</v>
      </c>
    </row>
    <row r="466" spans="1:24" x14ac:dyDescent="0.25">
      <c r="A466" t="s">
        <v>1162</v>
      </c>
      <c r="B466" t="s">
        <v>1160</v>
      </c>
      <c r="C466" t="s">
        <v>78</v>
      </c>
      <c r="D466" t="s">
        <v>78</v>
      </c>
      <c r="E466" t="s">
        <v>1161</v>
      </c>
      <c r="F466" t="s">
        <v>1152</v>
      </c>
      <c r="G466" t="s">
        <v>32</v>
      </c>
      <c r="H466" t="s">
        <v>101</v>
      </c>
      <c r="I466" t="s">
        <v>1151</v>
      </c>
      <c r="J466" t="s">
        <v>1160</v>
      </c>
      <c r="K466" t="s">
        <v>34</v>
      </c>
      <c r="L466" t="s">
        <v>1153</v>
      </c>
      <c r="N466" t="s">
        <v>30</v>
      </c>
      <c r="O466" t="s">
        <v>36</v>
      </c>
      <c r="P466" t="s">
        <v>37</v>
      </c>
      <c r="Q466">
        <v>16590</v>
      </c>
      <c r="R466" t="s">
        <v>79</v>
      </c>
      <c r="T466">
        <v>3</v>
      </c>
      <c r="U466">
        <v>0</v>
      </c>
      <c r="V466">
        <v>-16777216</v>
      </c>
      <c r="W466">
        <v>200</v>
      </c>
      <c r="X466">
        <v>2500</v>
      </c>
    </row>
    <row r="467" spans="1:24" x14ac:dyDescent="0.25">
      <c r="A467" t="s">
        <v>1162</v>
      </c>
      <c r="B467" t="s">
        <v>1160</v>
      </c>
      <c r="C467" t="s">
        <v>78</v>
      </c>
      <c r="D467" t="s">
        <v>78</v>
      </c>
      <c r="E467" t="s">
        <v>1161</v>
      </c>
      <c r="F467" t="s">
        <v>1325</v>
      </c>
      <c r="G467" t="s">
        <v>1323</v>
      </c>
      <c r="H467" t="s">
        <v>285</v>
      </c>
      <c r="I467" t="s">
        <v>1324</v>
      </c>
      <c r="J467" t="s">
        <v>1344</v>
      </c>
      <c r="K467" t="s">
        <v>34</v>
      </c>
      <c r="L467" t="s">
        <v>1326</v>
      </c>
      <c r="N467" t="s">
        <v>30</v>
      </c>
      <c r="O467" t="s">
        <v>36</v>
      </c>
      <c r="P467" t="s">
        <v>37</v>
      </c>
      <c r="Q467">
        <v>16590</v>
      </c>
      <c r="R467" t="s">
        <v>79</v>
      </c>
      <c r="T467">
        <v>3</v>
      </c>
      <c r="U467">
        <v>0</v>
      </c>
      <c r="V467">
        <v>-16777216</v>
      </c>
      <c r="W467">
        <v>200</v>
      </c>
      <c r="X467">
        <v>2500</v>
      </c>
    </row>
    <row r="468" spans="1:24" x14ac:dyDescent="0.25">
      <c r="A468" t="s">
        <v>1165</v>
      </c>
      <c r="B468" t="s">
        <v>1163</v>
      </c>
      <c r="C468" t="s">
        <v>78</v>
      </c>
      <c r="D468" t="s">
        <v>78</v>
      </c>
      <c r="E468" t="s">
        <v>1164</v>
      </c>
      <c r="F468" t="s">
        <v>1152</v>
      </c>
      <c r="G468" t="s">
        <v>32</v>
      </c>
      <c r="H468" t="s">
        <v>101</v>
      </c>
      <c r="I468" t="s">
        <v>1151</v>
      </c>
      <c r="J468" t="s">
        <v>1163</v>
      </c>
      <c r="K468" t="s">
        <v>34</v>
      </c>
      <c r="L468" t="s">
        <v>1153</v>
      </c>
      <c r="N468" t="s">
        <v>30</v>
      </c>
      <c r="O468" t="s">
        <v>36</v>
      </c>
      <c r="P468" t="s">
        <v>37</v>
      </c>
      <c r="Q468">
        <v>16591</v>
      </c>
      <c r="R468" t="s">
        <v>79</v>
      </c>
      <c r="T468">
        <v>3</v>
      </c>
      <c r="U468">
        <v>0</v>
      </c>
      <c r="V468">
        <v>-16777216</v>
      </c>
      <c r="W468">
        <v>200</v>
      </c>
      <c r="X468">
        <v>2500</v>
      </c>
    </row>
    <row r="469" spans="1:24" x14ac:dyDescent="0.25">
      <c r="A469" t="s">
        <v>1165</v>
      </c>
      <c r="B469" t="s">
        <v>1163</v>
      </c>
      <c r="C469" t="s">
        <v>78</v>
      </c>
      <c r="D469" t="s">
        <v>78</v>
      </c>
      <c r="E469" t="s">
        <v>1164</v>
      </c>
      <c r="F469" t="s">
        <v>1325</v>
      </c>
      <c r="G469" t="s">
        <v>1323</v>
      </c>
      <c r="H469" t="s">
        <v>285</v>
      </c>
      <c r="I469" t="s">
        <v>1324</v>
      </c>
      <c r="J469" t="s">
        <v>1345</v>
      </c>
      <c r="K469" t="s">
        <v>34</v>
      </c>
      <c r="L469" t="s">
        <v>1326</v>
      </c>
      <c r="N469" t="s">
        <v>30</v>
      </c>
      <c r="O469" t="s">
        <v>36</v>
      </c>
      <c r="P469" t="s">
        <v>37</v>
      </c>
      <c r="Q469">
        <v>16591</v>
      </c>
      <c r="R469" t="s">
        <v>79</v>
      </c>
      <c r="T469">
        <v>3</v>
      </c>
      <c r="U469">
        <v>0</v>
      </c>
      <c r="V469">
        <v>-16777216</v>
      </c>
      <c r="W469">
        <v>200</v>
      </c>
      <c r="X469">
        <v>2500</v>
      </c>
    </row>
    <row r="470" spans="1:24" x14ac:dyDescent="0.25">
      <c r="A470" t="s">
        <v>1411</v>
      </c>
      <c r="B470" t="s">
        <v>1408</v>
      </c>
      <c r="C470" t="s">
        <v>59</v>
      </c>
      <c r="D470" t="s">
        <v>60</v>
      </c>
      <c r="E470" t="s">
        <v>1410</v>
      </c>
      <c r="F470" t="s">
        <v>59</v>
      </c>
      <c r="G470" t="s">
        <v>32</v>
      </c>
      <c r="H470" t="s">
        <v>25</v>
      </c>
      <c r="I470" t="s">
        <v>1405</v>
      </c>
      <c r="J470" t="s">
        <v>1409</v>
      </c>
      <c r="K470" t="s">
        <v>34</v>
      </c>
      <c r="L470" t="s">
        <v>1412</v>
      </c>
      <c r="N470" t="s">
        <v>30</v>
      </c>
      <c r="O470" t="s">
        <v>36</v>
      </c>
      <c r="P470" t="s">
        <v>37</v>
      </c>
      <c r="Q470">
        <v>5429</v>
      </c>
      <c r="R470" t="s">
        <v>61</v>
      </c>
      <c r="T470">
        <v>3</v>
      </c>
      <c r="U470">
        <v>0</v>
      </c>
      <c r="V470">
        <v>-16777216</v>
      </c>
      <c r="W470">
        <v>1800</v>
      </c>
      <c r="X470">
        <v>29768</v>
      </c>
    </row>
    <row r="471" spans="1:24" x14ac:dyDescent="0.25">
      <c r="A471" t="s">
        <v>1411</v>
      </c>
      <c r="B471" t="s">
        <v>1429</v>
      </c>
      <c r="C471" t="s">
        <v>59</v>
      </c>
      <c r="D471" t="s">
        <v>60</v>
      </c>
      <c r="E471" t="s">
        <v>1410</v>
      </c>
      <c r="F471" t="s">
        <v>59</v>
      </c>
      <c r="G471" t="s">
        <v>32</v>
      </c>
      <c r="H471" t="s">
        <v>25</v>
      </c>
      <c r="I471" t="s">
        <v>1425</v>
      </c>
      <c r="J471" t="s">
        <v>1430</v>
      </c>
      <c r="K471" t="s">
        <v>34</v>
      </c>
      <c r="L471" t="s">
        <v>1412</v>
      </c>
      <c r="N471" t="s">
        <v>30</v>
      </c>
      <c r="O471" t="s">
        <v>36</v>
      </c>
      <c r="P471" t="s">
        <v>37</v>
      </c>
      <c r="Q471">
        <v>5429</v>
      </c>
      <c r="R471" t="s">
        <v>61</v>
      </c>
      <c r="T471">
        <v>3</v>
      </c>
      <c r="U471">
        <v>0</v>
      </c>
      <c r="V471">
        <v>-16777216</v>
      </c>
      <c r="W471">
        <v>1800</v>
      </c>
      <c r="X471">
        <v>29768</v>
      </c>
    </row>
    <row r="472" spans="1:24" x14ac:dyDescent="0.25">
      <c r="A472" t="s">
        <v>1411</v>
      </c>
      <c r="B472" t="s">
        <v>1423</v>
      </c>
      <c r="C472" t="s">
        <v>59</v>
      </c>
      <c r="D472" t="s">
        <v>60</v>
      </c>
      <c r="E472" t="s">
        <v>1423</v>
      </c>
      <c r="F472" t="s">
        <v>59</v>
      </c>
      <c r="G472" t="s">
        <v>32</v>
      </c>
      <c r="H472" t="s">
        <v>25</v>
      </c>
      <c r="I472" t="s">
        <v>1425</v>
      </c>
      <c r="J472" t="s">
        <v>1424</v>
      </c>
      <c r="K472" t="s">
        <v>34</v>
      </c>
      <c r="L472" t="s">
        <v>1412</v>
      </c>
      <c r="N472" t="s">
        <v>30</v>
      </c>
      <c r="O472" t="s">
        <v>36</v>
      </c>
      <c r="P472" t="s">
        <v>37</v>
      </c>
      <c r="Q472">
        <v>28823</v>
      </c>
      <c r="R472" t="s">
        <v>61</v>
      </c>
      <c r="T472">
        <v>3</v>
      </c>
      <c r="U472">
        <v>0</v>
      </c>
      <c r="V472">
        <v>-16777216</v>
      </c>
      <c r="W472">
        <v>1800</v>
      </c>
      <c r="X472">
        <v>29768</v>
      </c>
    </row>
    <row r="473" spans="1:24" x14ac:dyDescent="0.25">
      <c r="A473" t="s">
        <v>361</v>
      </c>
      <c r="B473" t="s">
        <v>358</v>
      </c>
      <c r="C473" t="s">
        <v>292</v>
      </c>
      <c r="D473" t="s">
        <v>292</v>
      </c>
      <c r="E473" t="s">
        <v>360</v>
      </c>
      <c r="F473" t="s">
        <v>350</v>
      </c>
      <c r="G473" t="s">
        <v>244</v>
      </c>
      <c r="H473" t="s">
        <v>285</v>
      </c>
      <c r="I473" t="s">
        <v>352</v>
      </c>
      <c r="J473" t="s">
        <v>359</v>
      </c>
      <c r="K473" t="s">
        <v>34</v>
      </c>
      <c r="L473" t="s">
        <v>351</v>
      </c>
      <c r="N473" t="s">
        <v>30</v>
      </c>
      <c r="O473" t="s">
        <v>36</v>
      </c>
      <c r="P473" t="s">
        <v>37</v>
      </c>
      <c r="Q473" t="s">
        <v>360</v>
      </c>
      <c r="R473" t="s">
        <v>27</v>
      </c>
      <c r="T473">
        <v>3</v>
      </c>
      <c r="U473">
        <v>0</v>
      </c>
      <c r="V473">
        <v>-16777216</v>
      </c>
      <c r="W473" t="s">
        <v>43</v>
      </c>
      <c r="X473" t="s">
        <v>43</v>
      </c>
    </row>
    <row r="474" spans="1:24" x14ac:dyDescent="0.25">
      <c r="A474" t="s">
        <v>361</v>
      </c>
      <c r="B474" t="s">
        <v>793</v>
      </c>
      <c r="C474" t="s">
        <v>292</v>
      </c>
      <c r="D474" t="s">
        <v>292</v>
      </c>
      <c r="E474" t="s">
        <v>360</v>
      </c>
      <c r="F474" t="s">
        <v>780</v>
      </c>
      <c r="G474" t="s">
        <v>244</v>
      </c>
      <c r="H474" t="s">
        <v>285</v>
      </c>
      <c r="I474" t="s">
        <v>778</v>
      </c>
      <c r="J474" t="s">
        <v>794</v>
      </c>
      <c r="K474" t="s">
        <v>34</v>
      </c>
      <c r="L474" t="s">
        <v>781</v>
      </c>
      <c r="N474" t="s">
        <v>30</v>
      </c>
      <c r="O474" t="s">
        <v>779</v>
      </c>
      <c r="P474" t="s">
        <v>37</v>
      </c>
      <c r="Q474" t="s">
        <v>360</v>
      </c>
      <c r="R474" t="s">
        <v>27</v>
      </c>
      <c r="T474">
        <v>3</v>
      </c>
      <c r="U474">
        <v>0</v>
      </c>
      <c r="V474">
        <v>-16777216</v>
      </c>
      <c r="W474" t="s">
        <v>43</v>
      </c>
      <c r="X474" t="s">
        <v>43</v>
      </c>
    </row>
    <row r="475" spans="1:24" x14ac:dyDescent="0.25">
      <c r="A475" t="s">
        <v>361</v>
      </c>
      <c r="B475" t="s">
        <v>1379</v>
      </c>
      <c r="C475" t="s">
        <v>292</v>
      </c>
      <c r="D475" t="s">
        <v>292</v>
      </c>
      <c r="E475" t="s">
        <v>360</v>
      </c>
      <c r="F475" t="s">
        <v>292</v>
      </c>
      <c r="G475" t="s">
        <v>32</v>
      </c>
      <c r="H475" t="s">
        <v>25</v>
      </c>
      <c r="I475" t="s">
        <v>1369</v>
      </c>
      <c r="J475" t="s">
        <v>1380</v>
      </c>
      <c r="K475" t="s">
        <v>34</v>
      </c>
      <c r="L475" t="s">
        <v>1372</v>
      </c>
      <c r="N475" t="s">
        <v>30</v>
      </c>
      <c r="O475" t="s">
        <v>36</v>
      </c>
      <c r="P475" t="s">
        <v>37</v>
      </c>
      <c r="Q475" t="s">
        <v>360</v>
      </c>
      <c r="R475" t="s">
        <v>27</v>
      </c>
      <c r="T475">
        <v>3</v>
      </c>
      <c r="U475">
        <v>0</v>
      </c>
      <c r="V475">
        <v>-16777216</v>
      </c>
      <c r="W475" t="s">
        <v>43</v>
      </c>
      <c r="X475" t="s">
        <v>43</v>
      </c>
    </row>
    <row r="476" spans="1:24" x14ac:dyDescent="0.25">
      <c r="A476" t="s">
        <v>361</v>
      </c>
      <c r="B476" t="s">
        <v>358</v>
      </c>
      <c r="C476" t="s">
        <v>292</v>
      </c>
      <c r="D476" t="s">
        <v>292</v>
      </c>
      <c r="E476" t="s">
        <v>360</v>
      </c>
      <c r="F476" t="s">
        <v>1448</v>
      </c>
      <c r="G476" t="s">
        <v>32</v>
      </c>
      <c r="H476" t="s">
        <v>25</v>
      </c>
      <c r="I476" t="s">
        <v>1444</v>
      </c>
      <c r="J476" t="s">
        <v>359</v>
      </c>
      <c r="K476" t="s">
        <v>34</v>
      </c>
      <c r="L476" t="s">
        <v>1449</v>
      </c>
      <c r="N476" t="s">
        <v>30</v>
      </c>
      <c r="O476" t="s">
        <v>36</v>
      </c>
      <c r="P476" t="s">
        <v>37</v>
      </c>
      <c r="Q476" t="s">
        <v>360</v>
      </c>
      <c r="R476" t="s">
        <v>27</v>
      </c>
      <c r="T476">
        <v>3</v>
      </c>
      <c r="U476">
        <v>0</v>
      </c>
      <c r="V476">
        <v>-16777216</v>
      </c>
      <c r="W476" t="s">
        <v>43</v>
      </c>
      <c r="X476" t="s">
        <v>43</v>
      </c>
    </row>
    <row r="477" spans="1:24" x14ac:dyDescent="0.25">
      <c r="A477" t="s">
        <v>361</v>
      </c>
      <c r="B477" t="s">
        <v>705</v>
      </c>
      <c r="C477" t="s">
        <v>292</v>
      </c>
      <c r="D477" t="s">
        <v>292</v>
      </c>
      <c r="E477" t="s">
        <v>360</v>
      </c>
      <c r="F477" t="s">
        <v>680</v>
      </c>
      <c r="G477" t="s">
        <v>244</v>
      </c>
      <c r="H477" t="s">
        <v>442</v>
      </c>
      <c r="I477" t="s">
        <v>678</v>
      </c>
      <c r="J477" t="s">
        <v>705</v>
      </c>
      <c r="K477" t="s">
        <v>34</v>
      </c>
      <c r="L477" t="s">
        <v>681</v>
      </c>
      <c r="N477" t="s">
        <v>30</v>
      </c>
      <c r="O477" t="s">
        <v>444</v>
      </c>
      <c r="P477" t="s">
        <v>37</v>
      </c>
      <c r="Q477" t="s">
        <v>360</v>
      </c>
      <c r="R477" t="s">
        <v>27</v>
      </c>
      <c r="T477">
        <v>3</v>
      </c>
      <c r="U477">
        <v>0</v>
      </c>
      <c r="V477">
        <v>-16777216</v>
      </c>
      <c r="W477" t="s">
        <v>43</v>
      </c>
      <c r="X477" t="s">
        <v>43</v>
      </c>
    </row>
    <row r="478" spans="1:24" x14ac:dyDescent="0.25">
      <c r="A478" t="s">
        <v>361</v>
      </c>
      <c r="B478" t="s">
        <v>902</v>
      </c>
      <c r="C478" t="s">
        <v>292</v>
      </c>
      <c r="D478" t="s">
        <v>40</v>
      </c>
      <c r="E478" t="s">
        <v>40</v>
      </c>
      <c r="F478" t="s">
        <v>877</v>
      </c>
      <c r="G478" t="s">
        <v>441</v>
      </c>
      <c r="H478" t="s">
        <v>285</v>
      </c>
      <c r="I478" t="s">
        <v>876</v>
      </c>
      <c r="J478" t="s">
        <v>903</v>
      </c>
      <c r="K478" t="s">
        <v>34</v>
      </c>
      <c r="N478" t="s">
        <v>30</v>
      </c>
      <c r="O478" t="s">
        <v>36</v>
      </c>
      <c r="P478" t="s">
        <v>37</v>
      </c>
      <c r="Q478" t="s">
        <v>40</v>
      </c>
      <c r="R478" t="s">
        <v>27</v>
      </c>
      <c r="T478">
        <v>3</v>
      </c>
      <c r="U478">
        <v>0</v>
      </c>
      <c r="V478">
        <v>-16777216</v>
      </c>
      <c r="W478" t="s">
        <v>43</v>
      </c>
      <c r="X478" t="s">
        <v>43</v>
      </c>
    </row>
    <row r="479" spans="1:24" x14ac:dyDescent="0.25">
      <c r="A479" t="s">
        <v>336</v>
      </c>
      <c r="B479" t="s">
        <v>1357</v>
      </c>
      <c r="C479" t="s">
        <v>48</v>
      </c>
      <c r="D479" t="s">
        <v>48</v>
      </c>
      <c r="E479" t="s">
        <v>334</v>
      </c>
      <c r="F479" t="s">
        <v>1350</v>
      </c>
      <c r="G479" t="s">
        <v>928</v>
      </c>
      <c r="H479" t="s">
        <v>285</v>
      </c>
      <c r="I479" t="s">
        <v>1349</v>
      </c>
      <c r="J479" t="s">
        <v>1358</v>
      </c>
      <c r="K479" t="s">
        <v>34</v>
      </c>
      <c r="L479" t="s">
        <v>1350</v>
      </c>
      <c r="M479" t="s">
        <v>1348</v>
      </c>
      <c r="N479" t="s">
        <v>30</v>
      </c>
      <c r="O479" t="s">
        <v>36</v>
      </c>
      <c r="P479" t="s">
        <v>37</v>
      </c>
      <c r="Q479" t="s">
        <v>334</v>
      </c>
      <c r="R479" t="s">
        <v>27</v>
      </c>
      <c r="T479">
        <v>3</v>
      </c>
      <c r="U479">
        <v>0</v>
      </c>
      <c r="V479">
        <v>-16777216</v>
      </c>
      <c r="W479" t="s">
        <v>43</v>
      </c>
      <c r="X479" t="s">
        <v>43</v>
      </c>
    </row>
    <row r="480" spans="1:24" x14ac:dyDescent="0.25">
      <c r="A480" t="s">
        <v>336</v>
      </c>
      <c r="B480" t="s">
        <v>334</v>
      </c>
      <c r="C480" t="s">
        <v>48</v>
      </c>
      <c r="D480" t="s">
        <v>48</v>
      </c>
      <c r="E480" t="s">
        <v>334</v>
      </c>
      <c r="F480" t="s">
        <v>350</v>
      </c>
      <c r="G480" t="s">
        <v>244</v>
      </c>
      <c r="H480" t="s">
        <v>285</v>
      </c>
      <c r="I480" t="s">
        <v>352</v>
      </c>
      <c r="J480" t="s">
        <v>335</v>
      </c>
      <c r="K480" t="s">
        <v>34</v>
      </c>
      <c r="L480" t="s">
        <v>351</v>
      </c>
      <c r="N480" t="s">
        <v>30</v>
      </c>
      <c r="O480" t="s">
        <v>36</v>
      </c>
      <c r="P480" t="s">
        <v>37</v>
      </c>
      <c r="Q480" t="s">
        <v>334</v>
      </c>
      <c r="R480" t="s">
        <v>27</v>
      </c>
      <c r="T480">
        <v>3</v>
      </c>
      <c r="U480">
        <v>0</v>
      </c>
      <c r="V480">
        <v>-16777216</v>
      </c>
      <c r="W480" t="s">
        <v>43</v>
      </c>
      <c r="X480" t="s">
        <v>43</v>
      </c>
    </row>
    <row r="481" spans="1:24" x14ac:dyDescent="0.25">
      <c r="A481" t="s">
        <v>336</v>
      </c>
      <c r="B481" t="s">
        <v>334</v>
      </c>
      <c r="C481" t="s">
        <v>48</v>
      </c>
      <c r="D481" t="s">
        <v>48</v>
      </c>
      <c r="E481" t="s">
        <v>334</v>
      </c>
      <c r="F481" t="s">
        <v>295</v>
      </c>
      <c r="G481" t="s">
        <v>244</v>
      </c>
      <c r="H481" t="s">
        <v>285</v>
      </c>
      <c r="I481" t="s">
        <v>297</v>
      </c>
      <c r="J481" t="s">
        <v>335</v>
      </c>
      <c r="K481" t="s">
        <v>34</v>
      </c>
      <c r="L481" t="s">
        <v>296</v>
      </c>
      <c r="N481" t="s">
        <v>30</v>
      </c>
      <c r="O481" t="s">
        <v>36</v>
      </c>
      <c r="P481" t="s">
        <v>37</v>
      </c>
      <c r="Q481" t="s">
        <v>334</v>
      </c>
      <c r="R481" t="s">
        <v>27</v>
      </c>
      <c r="T481">
        <v>3</v>
      </c>
      <c r="U481">
        <v>0</v>
      </c>
      <c r="V481">
        <v>-16777216</v>
      </c>
      <c r="W481" t="s">
        <v>43</v>
      </c>
      <c r="X481" t="s">
        <v>43</v>
      </c>
    </row>
    <row r="482" spans="1:24" x14ac:dyDescent="0.25">
      <c r="A482" t="s">
        <v>336</v>
      </c>
      <c r="B482" t="s">
        <v>782</v>
      </c>
      <c r="C482" t="s">
        <v>48</v>
      </c>
      <c r="D482" t="s">
        <v>48</v>
      </c>
      <c r="E482" t="s">
        <v>334</v>
      </c>
      <c r="F482" t="s">
        <v>780</v>
      </c>
      <c r="G482" t="s">
        <v>244</v>
      </c>
      <c r="H482" t="s">
        <v>285</v>
      </c>
      <c r="I482" t="s">
        <v>778</v>
      </c>
      <c r="J482" t="s">
        <v>783</v>
      </c>
      <c r="K482" t="s">
        <v>34</v>
      </c>
      <c r="L482" t="s">
        <v>781</v>
      </c>
      <c r="N482" t="s">
        <v>30</v>
      </c>
      <c r="O482" t="s">
        <v>779</v>
      </c>
      <c r="P482" t="s">
        <v>37</v>
      </c>
      <c r="Q482" t="s">
        <v>334</v>
      </c>
      <c r="R482" t="s">
        <v>27</v>
      </c>
      <c r="T482">
        <v>3</v>
      </c>
      <c r="U482">
        <v>0</v>
      </c>
      <c r="V482">
        <v>-16777216</v>
      </c>
      <c r="W482" t="s">
        <v>43</v>
      </c>
      <c r="X482" t="s">
        <v>43</v>
      </c>
    </row>
    <row r="483" spans="1:24" x14ac:dyDescent="0.25">
      <c r="A483" t="s">
        <v>336</v>
      </c>
      <c r="B483" t="s">
        <v>837</v>
      </c>
      <c r="C483" t="s">
        <v>48</v>
      </c>
      <c r="D483" t="s">
        <v>48</v>
      </c>
      <c r="E483" t="s">
        <v>334</v>
      </c>
      <c r="F483" t="s">
        <v>780</v>
      </c>
      <c r="G483" t="s">
        <v>244</v>
      </c>
      <c r="H483" t="s">
        <v>285</v>
      </c>
      <c r="I483" t="s">
        <v>778</v>
      </c>
      <c r="J483" t="s">
        <v>838</v>
      </c>
      <c r="K483" t="s">
        <v>34</v>
      </c>
      <c r="L483" t="s">
        <v>781</v>
      </c>
      <c r="N483" t="s">
        <v>30</v>
      </c>
      <c r="O483" t="s">
        <v>779</v>
      </c>
      <c r="P483" t="s">
        <v>37</v>
      </c>
      <c r="Q483" t="s">
        <v>334</v>
      </c>
      <c r="R483" t="s">
        <v>27</v>
      </c>
      <c r="T483">
        <v>3</v>
      </c>
      <c r="U483">
        <v>0</v>
      </c>
      <c r="V483">
        <v>-16777216</v>
      </c>
      <c r="W483" t="s">
        <v>43</v>
      </c>
      <c r="X483" t="s">
        <v>43</v>
      </c>
    </row>
    <row r="484" spans="1:24" x14ac:dyDescent="0.25">
      <c r="A484" t="s">
        <v>336</v>
      </c>
      <c r="B484" t="s">
        <v>839</v>
      </c>
      <c r="C484" t="s">
        <v>48</v>
      </c>
      <c r="D484" t="s">
        <v>48</v>
      </c>
      <c r="E484" t="s">
        <v>334</v>
      </c>
      <c r="F484" t="s">
        <v>780</v>
      </c>
      <c r="G484" t="s">
        <v>244</v>
      </c>
      <c r="H484" t="s">
        <v>285</v>
      </c>
      <c r="I484" t="s">
        <v>778</v>
      </c>
      <c r="K484" t="s">
        <v>34</v>
      </c>
      <c r="L484" t="s">
        <v>781</v>
      </c>
      <c r="N484" t="s">
        <v>30</v>
      </c>
      <c r="O484" t="s">
        <v>779</v>
      </c>
      <c r="P484" t="s">
        <v>37</v>
      </c>
      <c r="Q484" t="s">
        <v>334</v>
      </c>
      <c r="R484" t="s">
        <v>27</v>
      </c>
      <c r="T484">
        <v>3</v>
      </c>
      <c r="U484">
        <v>0</v>
      </c>
      <c r="V484">
        <v>-16777216</v>
      </c>
      <c r="W484" t="s">
        <v>43</v>
      </c>
      <c r="X484" t="s">
        <v>43</v>
      </c>
    </row>
    <row r="485" spans="1:24" x14ac:dyDescent="0.25">
      <c r="A485" t="s">
        <v>336</v>
      </c>
      <c r="B485" t="s">
        <v>334</v>
      </c>
      <c r="C485" t="s">
        <v>48</v>
      </c>
      <c r="D485" t="s">
        <v>48</v>
      </c>
      <c r="E485" t="s">
        <v>334</v>
      </c>
      <c r="F485" t="s">
        <v>48</v>
      </c>
      <c r="G485" t="s">
        <v>32</v>
      </c>
      <c r="H485" t="s">
        <v>1451</v>
      </c>
      <c r="I485" t="s">
        <v>1483</v>
      </c>
      <c r="J485" t="s">
        <v>838</v>
      </c>
      <c r="K485" t="s">
        <v>34</v>
      </c>
      <c r="L485" t="s">
        <v>1485</v>
      </c>
      <c r="N485" t="s">
        <v>30</v>
      </c>
      <c r="O485" t="s">
        <v>36</v>
      </c>
      <c r="P485" t="s">
        <v>37</v>
      </c>
      <c r="Q485" t="s">
        <v>334</v>
      </c>
      <c r="R485" t="s">
        <v>27</v>
      </c>
      <c r="T485">
        <v>3</v>
      </c>
      <c r="U485">
        <v>0</v>
      </c>
      <c r="V485">
        <v>-16777216</v>
      </c>
      <c r="W485" t="s">
        <v>43</v>
      </c>
      <c r="X485" t="s">
        <v>43</v>
      </c>
    </row>
    <row r="486" spans="1:24" x14ac:dyDescent="0.25">
      <c r="A486" t="s">
        <v>336</v>
      </c>
      <c r="B486" t="s">
        <v>334</v>
      </c>
      <c r="C486" t="s">
        <v>48</v>
      </c>
      <c r="D486" t="s">
        <v>48</v>
      </c>
      <c r="E486" t="s">
        <v>334</v>
      </c>
      <c r="F486" t="s">
        <v>680</v>
      </c>
      <c r="G486" t="s">
        <v>244</v>
      </c>
      <c r="H486" t="s">
        <v>442</v>
      </c>
      <c r="I486" t="s">
        <v>678</v>
      </c>
      <c r="J486" t="s">
        <v>334</v>
      </c>
      <c r="K486" t="s">
        <v>34</v>
      </c>
      <c r="L486" t="s">
        <v>681</v>
      </c>
      <c r="N486" t="s">
        <v>30</v>
      </c>
      <c r="O486" t="s">
        <v>444</v>
      </c>
      <c r="P486" t="s">
        <v>37</v>
      </c>
      <c r="Q486" t="s">
        <v>334</v>
      </c>
      <c r="R486" t="s">
        <v>27</v>
      </c>
      <c r="T486">
        <v>3</v>
      </c>
      <c r="U486">
        <v>0</v>
      </c>
      <c r="V486">
        <v>-16777216</v>
      </c>
      <c r="W486" t="s">
        <v>43</v>
      </c>
      <c r="X486" t="s">
        <v>43</v>
      </c>
    </row>
    <row r="487" spans="1:24" x14ac:dyDescent="0.25">
      <c r="A487" t="s">
        <v>336</v>
      </c>
      <c r="B487" t="s">
        <v>334</v>
      </c>
      <c r="C487" t="s">
        <v>48</v>
      </c>
      <c r="D487" t="s">
        <v>48</v>
      </c>
      <c r="E487" t="s">
        <v>334</v>
      </c>
      <c r="F487" t="s">
        <v>1510</v>
      </c>
      <c r="J487" t="s">
        <v>838</v>
      </c>
      <c r="L487" t="s">
        <v>1511</v>
      </c>
      <c r="N487" t="s">
        <v>30</v>
      </c>
      <c r="Q487" t="s">
        <v>334</v>
      </c>
      <c r="R487" t="s">
        <v>27</v>
      </c>
      <c r="T487">
        <v>3</v>
      </c>
      <c r="U487">
        <v>0</v>
      </c>
      <c r="V487">
        <v>-16777216</v>
      </c>
      <c r="W487" t="s">
        <v>43</v>
      </c>
      <c r="X487" t="s">
        <v>43</v>
      </c>
    </row>
    <row r="488" spans="1:24" x14ac:dyDescent="0.25">
      <c r="A488" t="s">
        <v>168</v>
      </c>
      <c r="B488" t="s">
        <v>167</v>
      </c>
      <c r="C488" t="s">
        <v>78</v>
      </c>
      <c r="D488" t="s">
        <v>78</v>
      </c>
      <c r="E488" t="s">
        <v>167</v>
      </c>
      <c r="F488" t="s">
        <v>143</v>
      </c>
      <c r="G488" t="s">
        <v>32</v>
      </c>
      <c r="H488" t="s">
        <v>101</v>
      </c>
      <c r="I488" t="s">
        <v>145</v>
      </c>
      <c r="J488" t="s">
        <v>167</v>
      </c>
      <c r="K488" t="s">
        <v>34</v>
      </c>
      <c r="L488" t="s">
        <v>144</v>
      </c>
      <c r="N488" t="s">
        <v>30</v>
      </c>
      <c r="O488" t="s">
        <v>36</v>
      </c>
      <c r="P488" t="s">
        <v>37</v>
      </c>
      <c r="Q488">
        <v>7207</v>
      </c>
      <c r="R488" t="s">
        <v>79</v>
      </c>
      <c r="T488">
        <v>3</v>
      </c>
      <c r="U488">
        <v>0</v>
      </c>
      <c r="V488">
        <v>-16777216</v>
      </c>
      <c r="W488" t="s">
        <v>43</v>
      </c>
      <c r="X488" t="s">
        <v>43</v>
      </c>
    </row>
    <row r="489" spans="1:24" x14ac:dyDescent="0.25">
      <c r="A489" t="s">
        <v>92</v>
      </c>
      <c r="B489" t="s">
        <v>89</v>
      </c>
      <c r="C489" t="s">
        <v>78</v>
      </c>
      <c r="D489" t="s">
        <v>78</v>
      </c>
      <c r="E489" t="s">
        <v>91</v>
      </c>
      <c r="F489" t="s">
        <v>66</v>
      </c>
      <c r="G489" t="s">
        <v>32</v>
      </c>
      <c r="H489" t="s">
        <v>33</v>
      </c>
      <c r="I489" t="s">
        <v>67</v>
      </c>
      <c r="J489" t="s">
        <v>90</v>
      </c>
      <c r="K489" t="s">
        <v>34</v>
      </c>
      <c r="L489" t="s">
        <v>31</v>
      </c>
      <c r="N489" t="s">
        <v>30</v>
      </c>
      <c r="O489" t="s">
        <v>36</v>
      </c>
      <c r="P489" t="s">
        <v>37</v>
      </c>
      <c r="Q489">
        <v>7203</v>
      </c>
      <c r="R489" t="s">
        <v>79</v>
      </c>
      <c r="T489">
        <v>3</v>
      </c>
      <c r="U489">
        <v>0</v>
      </c>
      <c r="V489">
        <v>-16777216</v>
      </c>
      <c r="W489" t="s">
        <v>43</v>
      </c>
      <c r="X489" t="s">
        <v>43</v>
      </c>
    </row>
    <row r="490" spans="1:24" x14ac:dyDescent="0.25">
      <c r="A490" t="s">
        <v>92</v>
      </c>
      <c r="B490" t="s">
        <v>89</v>
      </c>
      <c r="C490" t="s">
        <v>78</v>
      </c>
      <c r="D490" t="s">
        <v>78</v>
      </c>
      <c r="E490" t="s">
        <v>91</v>
      </c>
      <c r="F490" t="s">
        <v>143</v>
      </c>
      <c r="G490" t="s">
        <v>32</v>
      </c>
      <c r="H490" t="s">
        <v>101</v>
      </c>
      <c r="I490" t="s">
        <v>145</v>
      </c>
      <c r="J490" t="s">
        <v>90</v>
      </c>
      <c r="K490" t="s">
        <v>34</v>
      </c>
      <c r="L490" t="s">
        <v>144</v>
      </c>
      <c r="N490" t="s">
        <v>30</v>
      </c>
      <c r="O490" t="s">
        <v>36</v>
      </c>
      <c r="P490" t="s">
        <v>37</v>
      </c>
      <c r="Q490">
        <v>7203</v>
      </c>
      <c r="R490" t="s">
        <v>79</v>
      </c>
      <c r="T490">
        <v>3</v>
      </c>
      <c r="U490">
        <v>0</v>
      </c>
      <c r="V490">
        <v>-16777216</v>
      </c>
      <c r="W490" t="s">
        <v>43</v>
      </c>
      <c r="X490" t="s">
        <v>43</v>
      </c>
    </row>
    <row r="491" spans="1:24" x14ac:dyDescent="0.25">
      <c r="A491" t="s">
        <v>92</v>
      </c>
      <c r="B491" t="s">
        <v>89</v>
      </c>
      <c r="C491" t="s">
        <v>78</v>
      </c>
      <c r="D491" t="s">
        <v>78</v>
      </c>
      <c r="E491" t="s">
        <v>91</v>
      </c>
      <c r="F491" t="s">
        <v>146</v>
      </c>
      <c r="G491" t="s">
        <v>284</v>
      </c>
      <c r="H491" t="s">
        <v>285</v>
      </c>
      <c r="I491" t="s">
        <v>286</v>
      </c>
      <c r="J491" t="s">
        <v>90</v>
      </c>
      <c r="K491" t="s">
        <v>34</v>
      </c>
      <c r="L491" t="s">
        <v>283</v>
      </c>
      <c r="N491" t="s">
        <v>30</v>
      </c>
      <c r="O491" t="s">
        <v>36</v>
      </c>
      <c r="P491" t="s">
        <v>37</v>
      </c>
      <c r="Q491">
        <v>7203</v>
      </c>
      <c r="R491" t="s">
        <v>79</v>
      </c>
      <c r="T491">
        <v>3</v>
      </c>
      <c r="U491">
        <v>0</v>
      </c>
      <c r="V491">
        <v>-16777216</v>
      </c>
      <c r="W491" t="s">
        <v>43</v>
      </c>
      <c r="X491" t="s">
        <v>43</v>
      </c>
    </row>
    <row r="492" spans="1:24" x14ac:dyDescent="0.25">
      <c r="A492" t="s">
        <v>92</v>
      </c>
      <c r="B492" t="s">
        <v>89</v>
      </c>
      <c r="C492" t="s">
        <v>78</v>
      </c>
      <c r="D492" t="s">
        <v>78</v>
      </c>
      <c r="E492" t="s">
        <v>91</v>
      </c>
      <c r="F492" t="s">
        <v>1350</v>
      </c>
      <c r="G492" t="s">
        <v>928</v>
      </c>
      <c r="H492" t="s">
        <v>285</v>
      </c>
      <c r="I492" t="s">
        <v>1349</v>
      </c>
      <c r="J492" t="s">
        <v>90</v>
      </c>
      <c r="K492" t="s">
        <v>34</v>
      </c>
      <c r="L492" t="s">
        <v>1350</v>
      </c>
      <c r="M492" t="s">
        <v>1348</v>
      </c>
      <c r="N492" t="s">
        <v>30</v>
      </c>
      <c r="O492" t="s">
        <v>36</v>
      </c>
      <c r="P492" t="s">
        <v>37</v>
      </c>
      <c r="Q492">
        <v>7203</v>
      </c>
      <c r="R492" t="s">
        <v>79</v>
      </c>
      <c r="T492">
        <v>3</v>
      </c>
      <c r="U492">
        <v>0</v>
      </c>
      <c r="V492">
        <v>-16777216</v>
      </c>
      <c r="W492" t="s">
        <v>43</v>
      </c>
      <c r="X492" t="s">
        <v>43</v>
      </c>
    </row>
    <row r="493" spans="1:24" x14ac:dyDescent="0.25">
      <c r="A493" t="s">
        <v>92</v>
      </c>
      <c r="B493" t="s">
        <v>666</v>
      </c>
      <c r="C493" t="s">
        <v>78</v>
      </c>
      <c r="D493" t="s">
        <v>78</v>
      </c>
      <c r="E493" t="s">
        <v>91</v>
      </c>
      <c r="F493" t="s">
        <v>667</v>
      </c>
      <c r="G493" t="s">
        <v>664</v>
      </c>
      <c r="H493" t="s">
        <v>442</v>
      </c>
      <c r="I493" t="s">
        <v>665</v>
      </c>
      <c r="J493" t="s">
        <v>666</v>
      </c>
      <c r="K493" t="s">
        <v>34</v>
      </c>
      <c r="L493" t="s">
        <v>668</v>
      </c>
      <c r="N493" t="s">
        <v>30</v>
      </c>
      <c r="O493" t="s">
        <v>444</v>
      </c>
      <c r="P493" t="s">
        <v>37</v>
      </c>
      <c r="Q493">
        <v>7203</v>
      </c>
      <c r="R493" t="s">
        <v>79</v>
      </c>
      <c r="T493">
        <v>3</v>
      </c>
      <c r="U493">
        <v>0</v>
      </c>
      <c r="V493">
        <v>-16777216</v>
      </c>
      <c r="W493" t="s">
        <v>43</v>
      </c>
      <c r="X493" t="s">
        <v>43</v>
      </c>
    </row>
    <row r="494" spans="1:24" x14ac:dyDescent="0.25">
      <c r="A494" t="s">
        <v>84</v>
      </c>
      <c r="B494" t="s">
        <v>81</v>
      </c>
      <c r="C494" t="s">
        <v>78</v>
      </c>
      <c r="D494" t="s">
        <v>78</v>
      </c>
      <c r="E494" t="s">
        <v>83</v>
      </c>
      <c r="F494" t="s">
        <v>66</v>
      </c>
      <c r="G494" t="s">
        <v>32</v>
      </c>
      <c r="H494" t="s">
        <v>33</v>
      </c>
      <c r="I494" t="s">
        <v>67</v>
      </c>
      <c r="J494" t="s">
        <v>82</v>
      </c>
      <c r="K494" t="s">
        <v>34</v>
      </c>
      <c r="L494" t="s">
        <v>31</v>
      </c>
      <c r="N494" t="s">
        <v>30</v>
      </c>
      <c r="O494" t="s">
        <v>36</v>
      </c>
      <c r="P494" t="s">
        <v>37</v>
      </c>
      <c r="Q494">
        <v>7205</v>
      </c>
      <c r="R494" t="s">
        <v>79</v>
      </c>
      <c r="T494">
        <v>3</v>
      </c>
      <c r="U494">
        <v>0</v>
      </c>
      <c r="V494">
        <v>-16777216</v>
      </c>
      <c r="W494" t="s">
        <v>43</v>
      </c>
      <c r="X494" t="s">
        <v>43</v>
      </c>
    </row>
    <row r="495" spans="1:24" x14ac:dyDescent="0.25">
      <c r="A495" t="s">
        <v>84</v>
      </c>
      <c r="B495" t="s">
        <v>81</v>
      </c>
      <c r="C495" t="s">
        <v>78</v>
      </c>
      <c r="D495" t="s">
        <v>78</v>
      </c>
      <c r="E495" t="s">
        <v>83</v>
      </c>
      <c r="F495" t="s">
        <v>143</v>
      </c>
      <c r="G495" t="s">
        <v>32</v>
      </c>
      <c r="H495" t="s">
        <v>101</v>
      </c>
      <c r="I495" t="s">
        <v>145</v>
      </c>
      <c r="J495" t="s">
        <v>82</v>
      </c>
      <c r="K495" t="s">
        <v>34</v>
      </c>
      <c r="L495" t="s">
        <v>144</v>
      </c>
      <c r="N495" t="s">
        <v>30</v>
      </c>
      <c r="O495" t="s">
        <v>36</v>
      </c>
      <c r="P495" t="s">
        <v>37</v>
      </c>
      <c r="Q495">
        <v>7205</v>
      </c>
      <c r="R495" t="s">
        <v>79</v>
      </c>
      <c r="T495">
        <v>3</v>
      </c>
      <c r="U495">
        <v>0</v>
      </c>
      <c r="V495">
        <v>-16777216</v>
      </c>
      <c r="W495" t="s">
        <v>43</v>
      </c>
      <c r="X495" t="s">
        <v>43</v>
      </c>
    </row>
    <row r="496" spans="1:24" x14ac:dyDescent="0.25">
      <c r="A496" t="s">
        <v>84</v>
      </c>
      <c r="B496" t="s">
        <v>81</v>
      </c>
      <c r="C496" t="s">
        <v>78</v>
      </c>
      <c r="D496" t="s">
        <v>78</v>
      </c>
      <c r="E496" t="s">
        <v>83</v>
      </c>
      <c r="F496" t="s">
        <v>146</v>
      </c>
      <c r="G496" t="s">
        <v>284</v>
      </c>
      <c r="H496" t="s">
        <v>285</v>
      </c>
      <c r="I496" t="s">
        <v>286</v>
      </c>
      <c r="J496" t="s">
        <v>82</v>
      </c>
      <c r="K496" t="s">
        <v>34</v>
      </c>
      <c r="L496" t="s">
        <v>283</v>
      </c>
      <c r="N496" t="s">
        <v>30</v>
      </c>
      <c r="O496" t="s">
        <v>36</v>
      </c>
      <c r="P496" t="s">
        <v>37</v>
      </c>
      <c r="Q496">
        <v>7205</v>
      </c>
      <c r="R496" t="s">
        <v>79</v>
      </c>
      <c r="T496">
        <v>3</v>
      </c>
      <c r="U496">
        <v>0</v>
      </c>
      <c r="V496">
        <v>-16777216</v>
      </c>
      <c r="W496" t="s">
        <v>43</v>
      </c>
      <c r="X496" t="s">
        <v>43</v>
      </c>
    </row>
    <row r="497" spans="1:24" x14ac:dyDescent="0.25">
      <c r="A497" t="s">
        <v>84</v>
      </c>
      <c r="B497" t="s">
        <v>81</v>
      </c>
      <c r="C497" t="s">
        <v>78</v>
      </c>
      <c r="D497" t="s">
        <v>78</v>
      </c>
      <c r="E497" t="s">
        <v>83</v>
      </c>
      <c r="F497" t="s">
        <v>1289</v>
      </c>
      <c r="G497" t="s">
        <v>928</v>
      </c>
      <c r="H497" t="s">
        <v>285</v>
      </c>
      <c r="I497" t="s">
        <v>1288</v>
      </c>
      <c r="J497" t="s">
        <v>83</v>
      </c>
      <c r="K497" t="s">
        <v>34</v>
      </c>
      <c r="L497" t="s">
        <v>1290</v>
      </c>
      <c r="N497" t="s">
        <v>30</v>
      </c>
      <c r="O497" t="s">
        <v>36</v>
      </c>
      <c r="P497" t="s">
        <v>37</v>
      </c>
      <c r="Q497">
        <v>7205</v>
      </c>
      <c r="R497" t="s">
        <v>79</v>
      </c>
      <c r="T497">
        <v>3</v>
      </c>
      <c r="U497">
        <v>0</v>
      </c>
      <c r="V497">
        <v>-16777216</v>
      </c>
      <c r="W497" t="s">
        <v>43</v>
      </c>
      <c r="X497" t="s">
        <v>43</v>
      </c>
    </row>
    <row r="498" spans="1:24" x14ac:dyDescent="0.25">
      <c r="A498" t="s">
        <v>84</v>
      </c>
      <c r="B498" t="s">
        <v>81</v>
      </c>
      <c r="C498" t="s">
        <v>78</v>
      </c>
      <c r="D498" t="s">
        <v>78</v>
      </c>
      <c r="E498" t="s">
        <v>83</v>
      </c>
      <c r="F498" t="s">
        <v>1350</v>
      </c>
      <c r="G498" t="s">
        <v>928</v>
      </c>
      <c r="H498" t="s">
        <v>285</v>
      </c>
      <c r="I498" t="s">
        <v>1349</v>
      </c>
      <c r="J498" t="s">
        <v>83</v>
      </c>
      <c r="K498" t="s">
        <v>34</v>
      </c>
      <c r="L498" t="s">
        <v>1350</v>
      </c>
      <c r="M498" t="s">
        <v>1348</v>
      </c>
      <c r="N498" t="s">
        <v>30</v>
      </c>
      <c r="O498" t="s">
        <v>36</v>
      </c>
      <c r="P498" t="s">
        <v>37</v>
      </c>
      <c r="Q498">
        <v>7205</v>
      </c>
      <c r="R498" t="s">
        <v>79</v>
      </c>
      <c r="T498">
        <v>3</v>
      </c>
      <c r="U498">
        <v>0</v>
      </c>
      <c r="V498">
        <v>-16777216</v>
      </c>
      <c r="W498" t="s">
        <v>43</v>
      </c>
      <c r="X498" t="s">
        <v>43</v>
      </c>
    </row>
    <row r="499" spans="1:24" x14ac:dyDescent="0.25">
      <c r="A499" t="s">
        <v>84</v>
      </c>
      <c r="B499" t="s">
        <v>517</v>
      </c>
      <c r="C499" t="s">
        <v>78</v>
      </c>
      <c r="D499" t="s">
        <v>78</v>
      </c>
      <c r="E499" t="s">
        <v>83</v>
      </c>
      <c r="F499" t="s">
        <v>505</v>
      </c>
      <c r="G499" t="s">
        <v>502</v>
      </c>
      <c r="H499" t="s">
        <v>442</v>
      </c>
      <c r="I499" t="s">
        <v>503</v>
      </c>
      <c r="J499" t="s">
        <v>518</v>
      </c>
      <c r="K499" t="s">
        <v>34</v>
      </c>
      <c r="M499" t="s">
        <v>501</v>
      </c>
      <c r="N499" t="s">
        <v>30</v>
      </c>
      <c r="O499" t="s">
        <v>444</v>
      </c>
      <c r="P499" t="s">
        <v>37</v>
      </c>
      <c r="Q499">
        <v>7205</v>
      </c>
      <c r="R499" t="s">
        <v>79</v>
      </c>
      <c r="T499">
        <v>3</v>
      </c>
      <c r="U499">
        <v>0</v>
      </c>
      <c r="V499">
        <v>-16777216</v>
      </c>
      <c r="W499" t="s">
        <v>43</v>
      </c>
      <c r="X499" t="s">
        <v>43</v>
      </c>
    </row>
    <row r="500" spans="1:24" x14ac:dyDescent="0.25">
      <c r="A500" t="s">
        <v>84</v>
      </c>
      <c r="B500" t="s">
        <v>517</v>
      </c>
      <c r="C500" t="s">
        <v>78</v>
      </c>
      <c r="D500" t="s">
        <v>78</v>
      </c>
      <c r="E500" t="s">
        <v>83</v>
      </c>
      <c r="F500" t="s">
        <v>667</v>
      </c>
      <c r="G500" t="s">
        <v>664</v>
      </c>
      <c r="H500" t="s">
        <v>442</v>
      </c>
      <c r="I500" t="s">
        <v>665</v>
      </c>
      <c r="J500" t="s">
        <v>518</v>
      </c>
      <c r="K500" t="s">
        <v>34</v>
      </c>
      <c r="L500" t="s">
        <v>668</v>
      </c>
      <c r="N500" t="s">
        <v>30</v>
      </c>
      <c r="O500" t="s">
        <v>444</v>
      </c>
      <c r="P500" t="s">
        <v>37</v>
      </c>
      <c r="Q500">
        <v>7205</v>
      </c>
      <c r="R500" t="s">
        <v>79</v>
      </c>
      <c r="T500">
        <v>3</v>
      </c>
      <c r="U500">
        <v>0</v>
      </c>
      <c r="V500">
        <v>-16777216</v>
      </c>
      <c r="W500" t="s">
        <v>43</v>
      </c>
      <c r="X500" t="s">
        <v>43</v>
      </c>
    </row>
    <row r="501" spans="1:24" x14ac:dyDescent="0.25">
      <c r="A501" t="s">
        <v>88</v>
      </c>
      <c r="B501" t="s">
        <v>85</v>
      </c>
      <c r="C501" t="s">
        <v>78</v>
      </c>
      <c r="D501" t="s">
        <v>78</v>
      </c>
      <c r="E501" t="s">
        <v>87</v>
      </c>
      <c r="F501" t="s">
        <v>66</v>
      </c>
      <c r="G501" t="s">
        <v>32</v>
      </c>
      <c r="H501" t="s">
        <v>33</v>
      </c>
      <c r="I501" t="s">
        <v>67</v>
      </c>
      <c r="J501" t="s">
        <v>86</v>
      </c>
      <c r="K501" t="s">
        <v>34</v>
      </c>
      <c r="L501" t="s">
        <v>31</v>
      </c>
      <c r="N501" t="s">
        <v>30</v>
      </c>
      <c r="O501" t="s">
        <v>36</v>
      </c>
      <c r="P501" t="s">
        <v>37</v>
      </c>
      <c r="Q501">
        <v>7204</v>
      </c>
      <c r="R501" t="s">
        <v>79</v>
      </c>
      <c r="T501">
        <v>3</v>
      </c>
      <c r="U501">
        <v>0</v>
      </c>
      <c r="V501">
        <v>-16777216</v>
      </c>
      <c r="W501" t="s">
        <v>43</v>
      </c>
      <c r="X501" t="s">
        <v>43</v>
      </c>
    </row>
    <row r="502" spans="1:24" x14ac:dyDescent="0.25">
      <c r="A502" t="s">
        <v>88</v>
      </c>
      <c r="B502" t="s">
        <v>85</v>
      </c>
      <c r="C502" t="s">
        <v>78</v>
      </c>
      <c r="D502" t="s">
        <v>78</v>
      </c>
      <c r="E502" t="s">
        <v>87</v>
      </c>
      <c r="F502" t="s">
        <v>143</v>
      </c>
      <c r="G502" t="s">
        <v>32</v>
      </c>
      <c r="H502" t="s">
        <v>101</v>
      </c>
      <c r="I502" t="s">
        <v>145</v>
      </c>
      <c r="J502" t="s">
        <v>86</v>
      </c>
      <c r="K502" t="s">
        <v>34</v>
      </c>
      <c r="L502" t="s">
        <v>144</v>
      </c>
      <c r="N502" t="s">
        <v>30</v>
      </c>
      <c r="O502" t="s">
        <v>36</v>
      </c>
      <c r="P502" t="s">
        <v>37</v>
      </c>
      <c r="Q502">
        <v>7204</v>
      </c>
      <c r="R502" t="s">
        <v>79</v>
      </c>
      <c r="T502">
        <v>3</v>
      </c>
      <c r="U502">
        <v>0</v>
      </c>
      <c r="V502">
        <v>-16777216</v>
      </c>
      <c r="W502" t="s">
        <v>43</v>
      </c>
      <c r="X502" t="s">
        <v>43</v>
      </c>
    </row>
    <row r="503" spans="1:24" x14ac:dyDescent="0.25">
      <c r="A503" t="s">
        <v>88</v>
      </c>
      <c r="B503" t="s">
        <v>85</v>
      </c>
      <c r="C503" t="s">
        <v>78</v>
      </c>
      <c r="D503" t="s">
        <v>78</v>
      </c>
      <c r="E503" t="s">
        <v>87</v>
      </c>
      <c r="F503" t="s">
        <v>146</v>
      </c>
      <c r="G503" t="s">
        <v>284</v>
      </c>
      <c r="H503" t="s">
        <v>285</v>
      </c>
      <c r="I503" t="s">
        <v>286</v>
      </c>
      <c r="J503" t="s">
        <v>86</v>
      </c>
      <c r="K503" t="s">
        <v>34</v>
      </c>
      <c r="L503" t="s">
        <v>283</v>
      </c>
      <c r="N503" t="s">
        <v>30</v>
      </c>
      <c r="O503" t="s">
        <v>36</v>
      </c>
      <c r="P503" t="s">
        <v>37</v>
      </c>
      <c r="Q503">
        <v>7204</v>
      </c>
      <c r="R503" t="s">
        <v>79</v>
      </c>
      <c r="T503">
        <v>3</v>
      </c>
      <c r="U503">
        <v>0</v>
      </c>
      <c r="V503">
        <v>-16777216</v>
      </c>
      <c r="W503" t="s">
        <v>43</v>
      </c>
      <c r="X503" t="s">
        <v>43</v>
      </c>
    </row>
    <row r="504" spans="1:24" x14ac:dyDescent="0.25">
      <c r="A504" t="s">
        <v>88</v>
      </c>
      <c r="B504" t="s">
        <v>85</v>
      </c>
      <c r="C504" t="s">
        <v>78</v>
      </c>
      <c r="D504" t="s">
        <v>78</v>
      </c>
      <c r="E504" t="s">
        <v>87</v>
      </c>
      <c r="F504" t="s">
        <v>1289</v>
      </c>
      <c r="G504" t="s">
        <v>928</v>
      </c>
      <c r="H504" t="s">
        <v>285</v>
      </c>
      <c r="I504" t="s">
        <v>1288</v>
      </c>
      <c r="J504" t="s">
        <v>87</v>
      </c>
      <c r="K504" t="s">
        <v>34</v>
      </c>
      <c r="L504" t="s">
        <v>1290</v>
      </c>
      <c r="N504" t="s">
        <v>30</v>
      </c>
      <c r="O504" t="s">
        <v>36</v>
      </c>
      <c r="P504" t="s">
        <v>37</v>
      </c>
      <c r="Q504">
        <v>7204</v>
      </c>
      <c r="R504" t="s">
        <v>79</v>
      </c>
      <c r="T504">
        <v>3</v>
      </c>
      <c r="U504">
        <v>0</v>
      </c>
      <c r="V504">
        <v>-16777216</v>
      </c>
      <c r="W504" t="s">
        <v>43</v>
      </c>
      <c r="X504" t="s">
        <v>43</v>
      </c>
    </row>
    <row r="505" spans="1:24" x14ac:dyDescent="0.25">
      <c r="A505" t="s">
        <v>88</v>
      </c>
      <c r="B505" t="s">
        <v>85</v>
      </c>
      <c r="C505" t="s">
        <v>78</v>
      </c>
      <c r="D505" t="s">
        <v>78</v>
      </c>
      <c r="E505" t="s">
        <v>87</v>
      </c>
      <c r="F505" t="s">
        <v>1350</v>
      </c>
      <c r="G505" t="s">
        <v>928</v>
      </c>
      <c r="H505" t="s">
        <v>285</v>
      </c>
      <c r="I505" t="s">
        <v>1349</v>
      </c>
      <c r="J505" t="s">
        <v>87</v>
      </c>
      <c r="K505" t="s">
        <v>34</v>
      </c>
      <c r="L505" t="s">
        <v>1350</v>
      </c>
      <c r="M505" t="s">
        <v>1348</v>
      </c>
      <c r="N505" t="s">
        <v>30</v>
      </c>
      <c r="O505" t="s">
        <v>36</v>
      </c>
      <c r="P505" t="s">
        <v>37</v>
      </c>
      <c r="Q505">
        <v>7204</v>
      </c>
      <c r="R505" t="s">
        <v>79</v>
      </c>
      <c r="T505">
        <v>3</v>
      </c>
      <c r="U505">
        <v>0</v>
      </c>
      <c r="V505">
        <v>-16777216</v>
      </c>
      <c r="W505" t="s">
        <v>43</v>
      </c>
      <c r="X505" t="s">
        <v>43</v>
      </c>
    </row>
    <row r="506" spans="1:24" x14ac:dyDescent="0.25">
      <c r="A506" t="s">
        <v>88</v>
      </c>
      <c r="B506" t="s">
        <v>519</v>
      </c>
      <c r="C506" t="s">
        <v>78</v>
      </c>
      <c r="D506" t="s">
        <v>78</v>
      </c>
      <c r="E506" t="s">
        <v>87</v>
      </c>
      <c r="F506" t="s">
        <v>505</v>
      </c>
      <c r="G506" t="s">
        <v>502</v>
      </c>
      <c r="H506" t="s">
        <v>442</v>
      </c>
      <c r="I506" t="s">
        <v>503</v>
      </c>
      <c r="J506" t="s">
        <v>520</v>
      </c>
      <c r="K506" t="s">
        <v>34</v>
      </c>
      <c r="M506" t="s">
        <v>501</v>
      </c>
      <c r="N506" t="s">
        <v>30</v>
      </c>
      <c r="O506" t="s">
        <v>444</v>
      </c>
      <c r="P506" t="s">
        <v>37</v>
      </c>
      <c r="Q506">
        <v>7204</v>
      </c>
      <c r="R506" t="s">
        <v>79</v>
      </c>
      <c r="T506">
        <v>3</v>
      </c>
      <c r="U506">
        <v>0</v>
      </c>
      <c r="V506">
        <v>-16777216</v>
      </c>
      <c r="W506" t="s">
        <v>43</v>
      </c>
      <c r="X506" t="s">
        <v>43</v>
      </c>
    </row>
    <row r="507" spans="1:24" x14ac:dyDescent="0.25">
      <c r="A507" t="s">
        <v>88</v>
      </c>
      <c r="B507" t="s">
        <v>519</v>
      </c>
      <c r="C507" t="s">
        <v>78</v>
      </c>
      <c r="D507" t="s">
        <v>78</v>
      </c>
      <c r="E507" t="s">
        <v>87</v>
      </c>
      <c r="F507" t="s">
        <v>667</v>
      </c>
      <c r="G507" t="s">
        <v>664</v>
      </c>
      <c r="H507" t="s">
        <v>442</v>
      </c>
      <c r="I507" t="s">
        <v>665</v>
      </c>
      <c r="J507" t="s">
        <v>520</v>
      </c>
      <c r="K507" t="s">
        <v>34</v>
      </c>
      <c r="L507" t="s">
        <v>668</v>
      </c>
      <c r="N507" t="s">
        <v>30</v>
      </c>
      <c r="O507" t="s">
        <v>444</v>
      </c>
      <c r="P507" t="s">
        <v>37</v>
      </c>
      <c r="Q507">
        <v>7204</v>
      </c>
      <c r="R507" t="s">
        <v>79</v>
      </c>
      <c r="T507">
        <v>3</v>
      </c>
      <c r="U507">
        <v>0</v>
      </c>
      <c r="V507">
        <v>-16777216</v>
      </c>
      <c r="W507" t="s">
        <v>43</v>
      </c>
      <c r="X507" t="s">
        <v>43</v>
      </c>
    </row>
    <row r="508" spans="1:24" x14ac:dyDescent="0.25">
      <c r="A508" t="s">
        <v>161</v>
      </c>
      <c r="B508" t="s">
        <v>159</v>
      </c>
      <c r="C508" t="s">
        <v>78</v>
      </c>
      <c r="D508" t="s">
        <v>78</v>
      </c>
      <c r="E508" t="s">
        <v>160</v>
      </c>
      <c r="F508" t="s">
        <v>143</v>
      </c>
      <c r="G508" t="s">
        <v>32</v>
      </c>
      <c r="H508" t="s">
        <v>101</v>
      </c>
      <c r="I508" t="s">
        <v>145</v>
      </c>
      <c r="J508" t="s">
        <v>159</v>
      </c>
      <c r="K508" t="s">
        <v>34</v>
      </c>
      <c r="L508" t="s">
        <v>144</v>
      </c>
      <c r="N508" t="s">
        <v>30</v>
      </c>
      <c r="O508" t="s">
        <v>36</v>
      </c>
      <c r="P508" t="s">
        <v>37</v>
      </c>
      <c r="Q508">
        <v>7201</v>
      </c>
      <c r="R508" t="s">
        <v>79</v>
      </c>
      <c r="T508">
        <v>3</v>
      </c>
      <c r="U508">
        <v>0</v>
      </c>
      <c r="V508">
        <v>-16777216</v>
      </c>
      <c r="W508" t="s">
        <v>43</v>
      </c>
      <c r="X508" t="s">
        <v>43</v>
      </c>
    </row>
    <row r="509" spans="1:24" x14ac:dyDescent="0.25">
      <c r="A509" t="s">
        <v>161</v>
      </c>
      <c r="B509" t="s">
        <v>159</v>
      </c>
      <c r="C509" t="s">
        <v>78</v>
      </c>
      <c r="D509" t="s">
        <v>78</v>
      </c>
      <c r="E509" t="s">
        <v>160</v>
      </c>
      <c r="F509" t="s">
        <v>1152</v>
      </c>
      <c r="G509" t="s">
        <v>32</v>
      </c>
      <c r="H509" t="s">
        <v>101</v>
      </c>
      <c r="I509" t="s">
        <v>1151</v>
      </c>
      <c r="J509" t="s">
        <v>160</v>
      </c>
      <c r="K509" t="s">
        <v>34</v>
      </c>
      <c r="L509" t="s">
        <v>1153</v>
      </c>
      <c r="N509" t="s">
        <v>30</v>
      </c>
      <c r="O509" t="s">
        <v>36</v>
      </c>
      <c r="P509" t="s">
        <v>37</v>
      </c>
      <c r="Q509">
        <v>7201</v>
      </c>
      <c r="R509" t="s">
        <v>79</v>
      </c>
      <c r="T509">
        <v>3</v>
      </c>
      <c r="U509">
        <v>0</v>
      </c>
      <c r="V509">
        <v>-16777216</v>
      </c>
      <c r="W509" t="s">
        <v>43</v>
      </c>
      <c r="X509" t="s">
        <v>43</v>
      </c>
    </row>
    <row r="510" spans="1:24" x14ac:dyDescent="0.25">
      <c r="A510" t="s">
        <v>161</v>
      </c>
      <c r="B510" t="s">
        <v>159</v>
      </c>
      <c r="C510" t="s">
        <v>78</v>
      </c>
      <c r="D510" t="s">
        <v>78</v>
      </c>
      <c r="E510" t="s">
        <v>160</v>
      </c>
      <c r="F510" t="s">
        <v>1325</v>
      </c>
      <c r="G510" t="s">
        <v>1323</v>
      </c>
      <c r="H510" t="s">
        <v>285</v>
      </c>
      <c r="I510" t="s">
        <v>1324</v>
      </c>
      <c r="J510" t="s">
        <v>1339</v>
      </c>
      <c r="K510" t="s">
        <v>34</v>
      </c>
      <c r="L510" t="s">
        <v>1326</v>
      </c>
      <c r="N510" t="s">
        <v>30</v>
      </c>
      <c r="O510" t="s">
        <v>36</v>
      </c>
      <c r="P510" t="s">
        <v>37</v>
      </c>
      <c r="Q510">
        <v>7201</v>
      </c>
      <c r="R510" t="s">
        <v>79</v>
      </c>
      <c r="T510">
        <v>3</v>
      </c>
      <c r="U510">
        <v>0</v>
      </c>
      <c r="V510">
        <v>-16777216</v>
      </c>
      <c r="W510" t="s">
        <v>43</v>
      </c>
      <c r="X510" t="s">
        <v>43</v>
      </c>
    </row>
    <row r="511" spans="1:24" x14ac:dyDescent="0.25">
      <c r="A511" t="s">
        <v>161</v>
      </c>
      <c r="B511" t="s">
        <v>159</v>
      </c>
      <c r="C511" t="s">
        <v>78</v>
      </c>
      <c r="D511" t="s">
        <v>78</v>
      </c>
      <c r="E511" t="s">
        <v>160</v>
      </c>
      <c r="F511" t="s">
        <v>1262</v>
      </c>
      <c r="G511" t="s">
        <v>533</v>
      </c>
      <c r="H511" t="s">
        <v>285</v>
      </c>
      <c r="I511" t="s">
        <v>1261</v>
      </c>
      <c r="J511" t="s">
        <v>160</v>
      </c>
      <c r="K511" t="s">
        <v>34</v>
      </c>
      <c r="L511" t="s">
        <v>1263</v>
      </c>
      <c r="N511" t="s">
        <v>30</v>
      </c>
      <c r="O511" t="s">
        <v>36</v>
      </c>
      <c r="P511" t="s">
        <v>37</v>
      </c>
      <c r="Q511">
        <v>7201</v>
      </c>
      <c r="R511" t="s">
        <v>79</v>
      </c>
      <c r="T511">
        <v>3</v>
      </c>
      <c r="U511">
        <v>0</v>
      </c>
      <c r="V511">
        <v>-16777216</v>
      </c>
      <c r="W511" t="s">
        <v>43</v>
      </c>
      <c r="X511" t="s">
        <v>43</v>
      </c>
    </row>
    <row r="512" spans="1:24" x14ac:dyDescent="0.25">
      <c r="A512" t="s">
        <v>161</v>
      </c>
      <c r="B512" t="s">
        <v>159</v>
      </c>
      <c r="C512" t="s">
        <v>78</v>
      </c>
      <c r="D512" t="s">
        <v>78</v>
      </c>
      <c r="E512" t="s">
        <v>160</v>
      </c>
      <c r="F512" t="s">
        <v>1282</v>
      </c>
      <c r="G512" t="s">
        <v>533</v>
      </c>
      <c r="H512" t="s">
        <v>285</v>
      </c>
      <c r="I512" t="s">
        <v>1281</v>
      </c>
      <c r="J512" t="s">
        <v>160</v>
      </c>
      <c r="K512" t="s">
        <v>34</v>
      </c>
      <c r="L512" t="s">
        <v>1283</v>
      </c>
      <c r="N512" t="s">
        <v>30</v>
      </c>
      <c r="O512" t="s">
        <v>36</v>
      </c>
      <c r="P512" t="s">
        <v>37</v>
      </c>
      <c r="Q512">
        <v>7201</v>
      </c>
      <c r="R512" t="s">
        <v>79</v>
      </c>
      <c r="T512">
        <v>3</v>
      </c>
      <c r="U512">
        <v>0</v>
      </c>
      <c r="V512">
        <v>-16777216</v>
      </c>
      <c r="W512" t="s">
        <v>43</v>
      </c>
      <c r="X512" t="s">
        <v>43</v>
      </c>
    </row>
    <row r="513" spans="1:24" x14ac:dyDescent="0.25">
      <c r="A513" t="s">
        <v>161</v>
      </c>
      <c r="B513" t="s">
        <v>159</v>
      </c>
      <c r="C513" t="s">
        <v>78</v>
      </c>
      <c r="D513" t="s">
        <v>78</v>
      </c>
      <c r="E513" t="s">
        <v>160</v>
      </c>
      <c r="F513" t="s">
        <v>667</v>
      </c>
      <c r="G513" t="s">
        <v>664</v>
      </c>
      <c r="H513" t="s">
        <v>442</v>
      </c>
      <c r="I513" t="s">
        <v>665</v>
      </c>
      <c r="J513" t="s">
        <v>673</v>
      </c>
      <c r="K513" t="s">
        <v>34</v>
      </c>
      <c r="L513" t="s">
        <v>668</v>
      </c>
      <c r="N513" t="s">
        <v>30</v>
      </c>
      <c r="O513" t="s">
        <v>444</v>
      </c>
      <c r="P513" t="s">
        <v>37</v>
      </c>
      <c r="Q513">
        <v>7201</v>
      </c>
      <c r="R513" t="s">
        <v>79</v>
      </c>
      <c r="T513">
        <v>3</v>
      </c>
      <c r="U513">
        <v>0</v>
      </c>
      <c r="V513">
        <v>-16777216</v>
      </c>
      <c r="W513" t="s">
        <v>43</v>
      </c>
      <c r="X513" t="s">
        <v>43</v>
      </c>
    </row>
    <row r="514" spans="1:24" x14ac:dyDescent="0.25">
      <c r="A514" t="s">
        <v>659</v>
      </c>
      <c r="B514" t="s">
        <v>1027</v>
      </c>
      <c r="C514" t="s">
        <v>292</v>
      </c>
      <c r="D514" t="s">
        <v>293</v>
      </c>
      <c r="E514" t="s">
        <v>658</v>
      </c>
      <c r="F514" t="s">
        <v>1136</v>
      </c>
      <c r="G514" t="s">
        <v>944</v>
      </c>
      <c r="H514" t="s">
        <v>285</v>
      </c>
      <c r="I514" t="s">
        <v>1135</v>
      </c>
      <c r="J514" t="s">
        <v>1028</v>
      </c>
      <c r="K514" t="s">
        <v>34</v>
      </c>
      <c r="L514" t="s">
        <v>1137</v>
      </c>
      <c r="N514" t="s">
        <v>30</v>
      </c>
      <c r="O514" t="s">
        <v>36</v>
      </c>
      <c r="P514" t="s">
        <v>37</v>
      </c>
      <c r="Q514">
        <v>55097</v>
      </c>
      <c r="R514" t="s">
        <v>79</v>
      </c>
      <c r="T514">
        <v>3</v>
      </c>
      <c r="U514">
        <v>1</v>
      </c>
      <c r="V514">
        <v>-16777216</v>
      </c>
      <c r="W514" t="s">
        <v>43</v>
      </c>
      <c r="X514" t="s">
        <v>43</v>
      </c>
    </row>
    <row r="515" spans="1:24" x14ac:dyDescent="0.25">
      <c r="A515" t="s">
        <v>659</v>
      </c>
      <c r="B515" t="s">
        <v>1027</v>
      </c>
      <c r="C515" t="s">
        <v>292</v>
      </c>
      <c r="D515" t="s">
        <v>293</v>
      </c>
      <c r="E515" t="s">
        <v>658</v>
      </c>
      <c r="F515" t="s">
        <v>1089</v>
      </c>
      <c r="G515" t="s">
        <v>944</v>
      </c>
      <c r="H515" t="s">
        <v>285</v>
      </c>
      <c r="I515" t="s">
        <v>1088</v>
      </c>
      <c r="J515" t="s">
        <v>1028</v>
      </c>
      <c r="K515" t="s">
        <v>34</v>
      </c>
      <c r="L515" t="s">
        <v>1090</v>
      </c>
      <c r="N515" t="s">
        <v>30</v>
      </c>
      <c r="O515" t="s">
        <v>36</v>
      </c>
      <c r="P515" t="s">
        <v>37</v>
      </c>
      <c r="Q515">
        <v>55097</v>
      </c>
      <c r="R515" t="s">
        <v>79</v>
      </c>
      <c r="T515">
        <v>3</v>
      </c>
      <c r="U515">
        <v>1</v>
      </c>
      <c r="V515">
        <v>-16777216</v>
      </c>
      <c r="W515" t="s">
        <v>43</v>
      </c>
      <c r="X515" t="s">
        <v>43</v>
      </c>
    </row>
    <row r="516" spans="1:24" x14ac:dyDescent="0.25">
      <c r="A516" t="s">
        <v>659</v>
      </c>
      <c r="B516" t="s">
        <v>1027</v>
      </c>
      <c r="C516" t="s">
        <v>292</v>
      </c>
      <c r="D516" t="s">
        <v>293</v>
      </c>
      <c r="E516" t="s">
        <v>658</v>
      </c>
      <c r="F516" t="s">
        <v>1003</v>
      </c>
      <c r="G516" t="s">
        <v>944</v>
      </c>
      <c r="H516" t="s">
        <v>285</v>
      </c>
      <c r="I516" t="s">
        <v>994</v>
      </c>
      <c r="J516" t="s">
        <v>1028</v>
      </c>
      <c r="K516" t="s">
        <v>34</v>
      </c>
      <c r="L516" t="s">
        <v>1004</v>
      </c>
      <c r="N516" t="s">
        <v>30</v>
      </c>
      <c r="O516" t="s">
        <v>36</v>
      </c>
      <c r="P516" t="s">
        <v>37</v>
      </c>
      <c r="Q516">
        <v>55097</v>
      </c>
      <c r="R516" t="s">
        <v>79</v>
      </c>
      <c r="T516">
        <v>3</v>
      </c>
      <c r="U516">
        <v>1</v>
      </c>
      <c r="V516">
        <v>-16777216</v>
      </c>
      <c r="W516" t="s">
        <v>43</v>
      </c>
      <c r="X516" t="s">
        <v>43</v>
      </c>
    </row>
    <row r="517" spans="1:24" x14ac:dyDescent="0.25">
      <c r="A517" t="s">
        <v>659</v>
      </c>
      <c r="B517" t="s">
        <v>1027</v>
      </c>
      <c r="C517" t="s">
        <v>292</v>
      </c>
      <c r="D517" t="s">
        <v>293</v>
      </c>
      <c r="E517" t="s">
        <v>658</v>
      </c>
      <c r="F517" t="s">
        <v>1147</v>
      </c>
      <c r="G517" t="s">
        <v>944</v>
      </c>
      <c r="H517" t="s">
        <v>285</v>
      </c>
      <c r="I517" t="s">
        <v>1146</v>
      </c>
      <c r="J517" t="s">
        <v>1028</v>
      </c>
      <c r="K517" t="s">
        <v>34</v>
      </c>
      <c r="L517" t="s">
        <v>1148</v>
      </c>
      <c r="N517" t="s">
        <v>30</v>
      </c>
      <c r="O517" t="s">
        <v>36</v>
      </c>
      <c r="P517" t="s">
        <v>37</v>
      </c>
      <c r="Q517">
        <v>55097</v>
      </c>
      <c r="R517" t="s">
        <v>79</v>
      </c>
      <c r="T517">
        <v>3</v>
      </c>
      <c r="U517">
        <v>1</v>
      </c>
      <c r="V517">
        <v>-16777216</v>
      </c>
      <c r="W517" t="s">
        <v>43</v>
      </c>
      <c r="X517" t="s">
        <v>43</v>
      </c>
    </row>
    <row r="518" spans="1:24" x14ac:dyDescent="0.25">
      <c r="A518" t="s">
        <v>659</v>
      </c>
      <c r="B518" t="s">
        <v>658</v>
      </c>
      <c r="C518" t="s">
        <v>78</v>
      </c>
      <c r="D518" t="s">
        <v>78</v>
      </c>
      <c r="E518" t="s">
        <v>658</v>
      </c>
      <c r="F518" t="s">
        <v>946</v>
      </c>
      <c r="G518" t="s">
        <v>944</v>
      </c>
      <c r="H518" t="s">
        <v>101</v>
      </c>
      <c r="I518" t="s">
        <v>945</v>
      </c>
      <c r="J518" t="s">
        <v>658</v>
      </c>
      <c r="K518" t="s">
        <v>34</v>
      </c>
      <c r="L518" t="s">
        <v>947</v>
      </c>
      <c r="N518" t="s">
        <v>30</v>
      </c>
      <c r="O518" t="s">
        <v>36</v>
      </c>
      <c r="P518" t="s">
        <v>37</v>
      </c>
      <c r="Q518">
        <v>55097</v>
      </c>
      <c r="R518" t="s">
        <v>79</v>
      </c>
      <c r="T518">
        <v>3</v>
      </c>
      <c r="U518">
        <v>0</v>
      </c>
      <c r="V518">
        <v>-16777216</v>
      </c>
      <c r="W518" t="s">
        <v>43</v>
      </c>
      <c r="X518" t="s">
        <v>43</v>
      </c>
    </row>
    <row r="519" spans="1:24" x14ac:dyDescent="0.25">
      <c r="A519" t="s">
        <v>659</v>
      </c>
      <c r="B519" t="s">
        <v>658</v>
      </c>
      <c r="C519" t="s">
        <v>78</v>
      </c>
      <c r="D519" t="s">
        <v>78</v>
      </c>
      <c r="E519" t="s">
        <v>658</v>
      </c>
      <c r="F519" t="s">
        <v>1136</v>
      </c>
      <c r="G519" t="s">
        <v>944</v>
      </c>
      <c r="H519" t="s">
        <v>285</v>
      </c>
      <c r="I519" t="s">
        <v>1135</v>
      </c>
      <c r="J519" t="s">
        <v>658</v>
      </c>
      <c r="K519" t="s">
        <v>34</v>
      </c>
      <c r="L519" t="s">
        <v>1137</v>
      </c>
      <c r="N519" t="s">
        <v>30</v>
      </c>
      <c r="O519" t="s">
        <v>36</v>
      </c>
      <c r="P519" t="s">
        <v>37</v>
      </c>
      <c r="Q519">
        <v>55097</v>
      </c>
      <c r="R519" t="s">
        <v>79</v>
      </c>
      <c r="T519">
        <v>3</v>
      </c>
      <c r="U519">
        <v>0</v>
      </c>
      <c r="V519">
        <v>-16777216</v>
      </c>
      <c r="W519" t="s">
        <v>43</v>
      </c>
      <c r="X519" t="s">
        <v>43</v>
      </c>
    </row>
    <row r="520" spans="1:24" x14ac:dyDescent="0.25">
      <c r="A520" t="s">
        <v>659</v>
      </c>
      <c r="B520" t="s">
        <v>658</v>
      </c>
      <c r="C520" t="s">
        <v>78</v>
      </c>
      <c r="D520" t="s">
        <v>78</v>
      </c>
      <c r="E520" t="s">
        <v>658</v>
      </c>
      <c r="F520" t="s">
        <v>1089</v>
      </c>
      <c r="G520" t="s">
        <v>944</v>
      </c>
      <c r="H520" t="s">
        <v>285</v>
      </c>
      <c r="I520" t="s">
        <v>1088</v>
      </c>
      <c r="J520" t="s">
        <v>658</v>
      </c>
      <c r="K520" t="s">
        <v>34</v>
      </c>
      <c r="L520" t="s">
        <v>1090</v>
      </c>
      <c r="N520" t="s">
        <v>30</v>
      </c>
      <c r="O520" t="s">
        <v>36</v>
      </c>
      <c r="P520" t="s">
        <v>37</v>
      </c>
      <c r="Q520">
        <v>55097</v>
      </c>
      <c r="R520" t="s">
        <v>79</v>
      </c>
      <c r="T520">
        <v>3</v>
      </c>
      <c r="U520">
        <v>0</v>
      </c>
      <c r="V520">
        <v>-16777216</v>
      </c>
      <c r="W520" t="s">
        <v>43</v>
      </c>
      <c r="X520" t="s">
        <v>43</v>
      </c>
    </row>
    <row r="521" spans="1:24" x14ac:dyDescent="0.25">
      <c r="A521" t="s">
        <v>659</v>
      </c>
      <c r="B521" t="s">
        <v>658</v>
      </c>
      <c r="C521" t="s">
        <v>78</v>
      </c>
      <c r="D521" t="s">
        <v>78</v>
      </c>
      <c r="E521" t="s">
        <v>658</v>
      </c>
      <c r="F521" t="s">
        <v>1003</v>
      </c>
      <c r="G521" t="s">
        <v>944</v>
      </c>
      <c r="H521" t="s">
        <v>285</v>
      </c>
      <c r="I521" t="s">
        <v>994</v>
      </c>
      <c r="J521" t="s">
        <v>658</v>
      </c>
      <c r="K521" t="s">
        <v>34</v>
      </c>
      <c r="L521" t="s">
        <v>1004</v>
      </c>
      <c r="N521" t="s">
        <v>30</v>
      </c>
      <c r="O521" t="s">
        <v>36</v>
      </c>
      <c r="P521" t="s">
        <v>37</v>
      </c>
      <c r="Q521">
        <v>55097</v>
      </c>
      <c r="R521" t="s">
        <v>79</v>
      </c>
      <c r="T521">
        <v>3</v>
      </c>
      <c r="U521">
        <v>0</v>
      </c>
      <c r="V521">
        <v>-16777216</v>
      </c>
      <c r="W521" t="s">
        <v>43</v>
      </c>
      <c r="X521" t="s">
        <v>43</v>
      </c>
    </row>
    <row r="522" spans="1:24" x14ac:dyDescent="0.25">
      <c r="A522" t="s">
        <v>659</v>
      </c>
      <c r="B522" t="s">
        <v>658</v>
      </c>
      <c r="C522" t="s">
        <v>78</v>
      </c>
      <c r="D522" t="s">
        <v>78</v>
      </c>
      <c r="E522" t="s">
        <v>658</v>
      </c>
      <c r="F522" t="s">
        <v>1147</v>
      </c>
      <c r="G522" t="s">
        <v>944</v>
      </c>
      <c r="H522" t="s">
        <v>285</v>
      </c>
      <c r="I522" t="s">
        <v>1146</v>
      </c>
      <c r="J522" t="s">
        <v>658</v>
      </c>
      <c r="K522" t="s">
        <v>34</v>
      </c>
      <c r="L522" t="s">
        <v>1148</v>
      </c>
      <c r="N522" t="s">
        <v>30</v>
      </c>
      <c r="O522" t="s">
        <v>36</v>
      </c>
      <c r="P522" t="s">
        <v>37</v>
      </c>
      <c r="Q522">
        <v>55097</v>
      </c>
      <c r="R522" t="s">
        <v>79</v>
      </c>
      <c r="T522">
        <v>3</v>
      </c>
      <c r="U522">
        <v>0</v>
      </c>
      <c r="V522">
        <v>-16777216</v>
      </c>
      <c r="W522" t="s">
        <v>43</v>
      </c>
      <c r="X522" t="s">
        <v>43</v>
      </c>
    </row>
    <row r="523" spans="1:24" x14ac:dyDescent="0.25">
      <c r="A523" t="s">
        <v>659</v>
      </c>
      <c r="B523" t="s">
        <v>658</v>
      </c>
      <c r="C523" t="s">
        <v>78</v>
      </c>
      <c r="D523" t="s">
        <v>78</v>
      </c>
      <c r="E523" t="s">
        <v>658</v>
      </c>
      <c r="F523" t="s">
        <v>581</v>
      </c>
      <c r="G523" t="s">
        <v>579</v>
      </c>
      <c r="H523" t="s">
        <v>442</v>
      </c>
      <c r="I523" t="s">
        <v>580</v>
      </c>
      <c r="K523" t="s">
        <v>34</v>
      </c>
      <c r="L523" t="s">
        <v>582</v>
      </c>
      <c r="N523" t="s">
        <v>30</v>
      </c>
      <c r="O523" t="s">
        <v>444</v>
      </c>
      <c r="P523" t="s">
        <v>37</v>
      </c>
      <c r="Q523">
        <v>55097</v>
      </c>
      <c r="R523" t="s">
        <v>79</v>
      </c>
      <c r="T523">
        <v>3</v>
      </c>
      <c r="U523">
        <v>0</v>
      </c>
      <c r="V523">
        <v>-16777216</v>
      </c>
      <c r="W523" t="s">
        <v>43</v>
      </c>
      <c r="X523" t="s">
        <v>43</v>
      </c>
    </row>
    <row r="524" spans="1:24" x14ac:dyDescent="0.25">
      <c r="A524" t="s">
        <v>473</v>
      </c>
      <c r="B524" t="s">
        <v>471</v>
      </c>
      <c r="C524" t="s">
        <v>78</v>
      </c>
      <c r="D524" t="s">
        <v>78</v>
      </c>
      <c r="E524" t="s">
        <v>472</v>
      </c>
      <c r="F524" t="s">
        <v>912</v>
      </c>
      <c r="G524" t="s">
        <v>32</v>
      </c>
      <c r="H524" t="s">
        <v>33</v>
      </c>
      <c r="I524" t="s">
        <v>908</v>
      </c>
      <c r="J524" t="s">
        <v>747</v>
      </c>
      <c r="K524" t="s">
        <v>34</v>
      </c>
      <c r="L524" t="s">
        <v>31</v>
      </c>
      <c r="N524" t="s">
        <v>30</v>
      </c>
      <c r="O524" t="s">
        <v>36</v>
      </c>
      <c r="P524" t="s">
        <v>37</v>
      </c>
      <c r="Q524">
        <v>58243</v>
      </c>
      <c r="R524" t="s">
        <v>79</v>
      </c>
      <c r="T524">
        <v>3</v>
      </c>
      <c r="U524">
        <v>0</v>
      </c>
      <c r="V524">
        <v>-16777216</v>
      </c>
      <c r="W524" t="s">
        <v>43</v>
      </c>
      <c r="X524" t="s">
        <v>43</v>
      </c>
    </row>
    <row r="525" spans="1:24" x14ac:dyDescent="0.25">
      <c r="A525" t="s">
        <v>473</v>
      </c>
      <c r="B525" t="s">
        <v>471</v>
      </c>
      <c r="C525" t="s">
        <v>78</v>
      </c>
      <c r="D525" t="s">
        <v>78</v>
      </c>
      <c r="E525" t="s">
        <v>472</v>
      </c>
      <c r="F525" t="s">
        <v>867</v>
      </c>
      <c r="G525" t="s">
        <v>441</v>
      </c>
      <c r="H525" t="s">
        <v>33</v>
      </c>
      <c r="I525" t="s">
        <v>864</v>
      </c>
      <c r="J525" t="s">
        <v>747</v>
      </c>
      <c r="K525" t="s">
        <v>34</v>
      </c>
      <c r="L525" t="s">
        <v>867</v>
      </c>
      <c r="N525" t="s">
        <v>30</v>
      </c>
      <c r="O525" t="s">
        <v>36</v>
      </c>
      <c r="P525" t="s">
        <v>37</v>
      </c>
      <c r="Q525">
        <v>58243</v>
      </c>
      <c r="R525" t="s">
        <v>79</v>
      </c>
      <c r="T525">
        <v>3</v>
      </c>
      <c r="U525">
        <v>0</v>
      </c>
      <c r="V525">
        <v>-16777216</v>
      </c>
      <c r="W525" t="s">
        <v>43</v>
      </c>
      <c r="X525" t="s">
        <v>43</v>
      </c>
    </row>
    <row r="526" spans="1:24" x14ac:dyDescent="0.25">
      <c r="A526" t="s">
        <v>473</v>
      </c>
      <c r="B526" t="s">
        <v>471</v>
      </c>
      <c r="C526" t="s">
        <v>78</v>
      </c>
      <c r="D526" t="s">
        <v>78</v>
      </c>
      <c r="E526" t="s">
        <v>472</v>
      </c>
      <c r="F526" t="s">
        <v>940</v>
      </c>
      <c r="G526" t="s">
        <v>938</v>
      </c>
      <c r="H526" t="s">
        <v>914</v>
      </c>
      <c r="I526" t="s">
        <v>939</v>
      </c>
      <c r="J526" t="s">
        <v>471</v>
      </c>
      <c r="K526" t="s">
        <v>34</v>
      </c>
      <c r="L526" t="s">
        <v>941</v>
      </c>
      <c r="N526" t="s">
        <v>30</v>
      </c>
      <c r="O526" t="s">
        <v>36</v>
      </c>
      <c r="P526" t="s">
        <v>37</v>
      </c>
      <c r="Q526">
        <v>58243</v>
      </c>
      <c r="R526" t="s">
        <v>79</v>
      </c>
      <c r="T526">
        <v>3</v>
      </c>
      <c r="U526">
        <v>0</v>
      </c>
      <c r="V526">
        <v>-16777216</v>
      </c>
      <c r="W526" t="s">
        <v>43</v>
      </c>
      <c r="X526" t="s">
        <v>43</v>
      </c>
    </row>
    <row r="527" spans="1:24" x14ac:dyDescent="0.25">
      <c r="A527" t="s">
        <v>473</v>
      </c>
      <c r="B527" t="s">
        <v>471</v>
      </c>
      <c r="C527" t="s">
        <v>78</v>
      </c>
      <c r="D527" t="s">
        <v>78</v>
      </c>
      <c r="E527" t="s">
        <v>472</v>
      </c>
      <c r="F527" t="s">
        <v>846</v>
      </c>
      <c r="G527" t="s">
        <v>441</v>
      </c>
      <c r="H527" t="s">
        <v>101</v>
      </c>
      <c r="I527" t="s">
        <v>845</v>
      </c>
      <c r="J527" t="s">
        <v>747</v>
      </c>
      <c r="K527" t="s">
        <v>34</v>
      </c>
      <c r="L527" t="s">
        <v>847</v>
      </c>
      <c r="N527" t="s">
        <v>30</v>
      </c>
      <c r="O527" t="s">
        <v>36</v>
      </c>
      <c r="P527" t="s">
        <v>37</v>
      </c>
      <c r="Q527">
        <v>58243</v>
      </c>
      <c r="R527" t="s">
        <v>79</v>
      </c>
      <c r="T527">
        <v>3</v>
      </c>
      <c r="U527">
        <v>0</v>
      </c>
      <c r="V527">
        <v>-16777216</v>
      </c>
      <c r="W527" t="s">
        <v>43</v>
      </c>
      <c r="X527" t="s">
        <v>43</v>
      </c>
    </row>
    <row r="528" spans="1:24" x14ac:dyDescent="0.25">
      <c r="A528" t="s">
        <v>473</v>
      </c>
      <c r="B528" t="s">
        <v>471</v>
      </c>
      <c r="C528" t="s">
        <v>78</v>
      </c>
      <c r="D528" t="s">
        <v>78</v>
      </c>
      <c r="E528" t="s">
        <v>472</v>
      </c>
      <c r="F528" t="s">
        <v>877</v>
      </c>
      <c r="G528" t="s">
        <v>441</v>
      </c>
      <c r="H528" t="s">
        <v>285</v>
      </c>
      <c r="I528" t="s">
        <v>876</v>
      </c>
      <c r="J528" t="s">
        <v>747</v>
      </c>
      <c r="K528" t="s">
        <v>34</v>
      </c>
      <c r="N528" t="s">
        <v>30</v>
      </c>
      <c r="O528" t="s">
        <v>36</v>
      </c>
      <c r="P528" t="s">
        <v>37</v>
      </c>
      <c r="Q528">
        <v>58243</v>
      </c>
      <c r="R528" t="s">
        <v>79</v>
      </c>
      <c r="T528">
        <v>3</v>
      </c>
      <c r="U528">
        <v>0</v>
      </c>
      <c r="V528">
        <v>-16777216</v>
      </c>
      <c r="W528" t="s">
        <v>43</v>
      </c>
      <c r="X528" t="s">
        <v>43</v>
      </c>
    </row>
    <row r="529" spans="1:24" x14ac:dyDescent="0.25">
      <c r="A529" t="s">
        <v>473</v>
      </c>
      <c r="B529" t="s">
        <v>471</v>
      </c>
      <c r="C529" t="s">
        <v>78</v>
      </c>
      <c r="D529" t="s">
        <v>78</v>
      </c>
      <c r="E529" t="s">
        <v>472</v>
      </c>
      <c r="F529" t="s">
        <v>1136</v>
      </c>
      <c r="G529" t="s">
        <v>944</v>
      </c>
      <c r="H529" t="s">
        <v>285</v>
      </c>
      <c r="I529" t="s">
        <v>1135</v>
      </c>
      <c r="J529" t="s">
        <v>747</v>
      </c>
      <c r="K529" t="s">
        <v>34</v>
      </c>
      <c r="L529" t="s">
        <v>1137</v>
      </c>
      <c r="N529" t="s">
        <v>30</v>
      </c>
      <c r="O529" t="s">
        <v>36</v>
      </c>
      <c r="P529" t="s">
        <v>37</v>
      </c>
      <c r="Q529">
        <v>58243</v>
      </c>
      <c r="R529" t="s">
        <v>79</v>
      </c>
      <c r="T529">
        <v>3</v>
      </c>
      <c r="U529">
        <v>0</v>
      </c>
      <c r="V529">
        <v>-16777216</v>
      </c>
      <c r="W529" t="s">
        <v>43</v>
      </c>
      <c r="X529" t="s">
        <v>43</v>
      </c>
    </row>
    <row r="530" spans="1:24" x14ac:dyDescent="0.25">
      <c r="A530" t="s">
        <v>473</v>
      </c>
      <c r="B530" t="s">
        <v>471</v>
      </c>
      <c r="C530" t="s">
        <v>78</v>
      </c>
      <c r="D530" t="s">
        <v>78</v>
      </c>
      <c r="E530" t="s">
        <v>472</v>
      </c>
      <c r="F530" t="s">
        <v>1089</v>
      </c>
      <c r="G530" t="s">
        <v>944</v>
      </c>
      <c r="H530" t="s">
        <v>285</v>
      </c>
      <c r="I530" t="s">
        <v>1088</v>
      </c>
      <c r="J530" t="s">
        <v>747</v>
      </c>
      <c r="K530" t="s">
        <v>34</v>
      </c>
      <c r="L530" t="s">
        <v>1090</v>
      </c>
      <c r="N530" t="s">
        <v>30</v>
      </c>
      <c r="O530" t="s">
        <v>36</v>
      </c>
      <c r="P530" t="s">
        <v>37</v>
      </c>
      <c r="Q530">
        <v>58243</v>
      </c>
      <c r="R530" t="s">
        <v>79</v>
      </c>
      <c r="T530">
        <v>3</v>
      </c>
      <c r="U530">
        <v>0</v>
      </c>
      <c r="V530">
        <v>-16777216</v>
      </c>
      <c r="W530" t="s">
        <v>43</v>
      </c>
      <c r="X530" t="s">
        <v>43</v>
      </c>
    </row>
    <row r="531" spans="1:24" x14ac:dyDescent="0.25">
      <c r="A531" t="s">
        <v>473</v>
      </c>
      <c r="B531" t="s">
        <v>471</v>
      </c>
      <c r="C531" t="s">
        <v>78</v>
      </c>
      <c r="D531" t="s">
        <v>78</v>
      </c>
      <c r="E531" t="s">
        <v>472</v>
      </c>
      <c r="F531" t="s">
        <v>1003</v>
      </c>
      <c r="G531" t="s">
        <v>944</v>
      </c>
      <c r="H531" t="s">
        <v>285</v>
      </c>
      <c r="I531" t="s">
        <v>994</v>
      </c>
      <c r="J531" t="s">
        <v>747</v>
      </c>
      <c r="K531" t="s">
        <v>34</v>
      </c>
      <c r="L531" t="s">
        <v>1004</v>
      </c>
      <c r="N531" t="s">
        <v>30</v>
      </c>
      <c r="O531" t="s">
        <v>36</v>
      </c>
      <c r="P531" t="s">
        <v>37</v>
      </c>
      <c r="Q531">
        <v>58243</v>
      </c>
      <c r="R531" t="s">
        <v>79</v>
      </c>
      <c r="T531">
        <v>3</v>
      </c>
      <c r="U531">
        <v>0</v>
      </c>
      <c r="V531">
        <v>-16777216</v>
      </c>
      <c r="W531" t="s">
        <v>43</v>
      </c>
      <c r="X531" t="s">
        <v>43</v>
      </c>
    </row>
    <row r="532" spans="1:24" x14ac:dyDescent="0.25">
      <c r="A532" t="s">
        <v>473</v>
      </c>
      <c r="B532" t="s">
        <v>471</v>
      </c>
      <c r="C532" t="s">
        <v>78</v>
      </c>
      <c r="D532" t="s">
        <v>78</v>
      </c>
      <c r="E532" t="s">
        <v>472</v>
      </c>
      <c r="F532" t="s">
        <v>1147</v>
      </c>
      <c r="G532" t="s">
        <v>944</v>
      </c>
      <c r="H532" t="s">
        <v>285</v>
      </c>
      <c r="I532" t="s">
        <v>1146</v>
      </c>
      <c r="J532" t="s">
        <v>747</v>
      </c>
      <c r="K532" t="s">
        <v>34</v>
      </c>
      <c r="L532" t="s">
        <v>1148</v>
      </c>
      <c r="N532" t="s">
        <v>30</v>
      </c>
      <c r="O532" t="s">
        <v>36</v>
      </c>
      <c r="P532" t="s">
        <v>37</v>
      </c>
      <c r="Q532">
        <v>58243</v>
      </c>
      <c r="R532" t="s">
        <v>79</v>
      </c>
      <c r="T532">
        <v>3</v>
      </c>
      <c r="U532">
        <v>0</v>
      </c>
      <c r="V532">
        <v>-16777216</v>
      </c>
      <c r="W532" t="s">
        <v>43</v>
      </c>
      <c r="X532" t="s">
        <v>43</v>
      </c>
    </row>
    <row r="533" spans="1:24" x14ac:dyDescent="0.25">
      <c r="A533" t="s">
        <v>473</v>
      </c>
      <c r="B533" t="s">
        <v>471</v>
      </c>
      <c r="C533" t="s">
        <v>78</v>
      </c>
      <c r="D533" t="s">
        <v>78</v>
      </c>
      <c r="E533" t="s">
        <v>472</v>
      </c>
      <c r="F533" t="s">
        <v>446</v>
      </c>
      <c r="G533" t="s">
        <v>441</v>
      </c>
      <c r="H533" t="s">
        <v>442</v>
      </c>
      <c r="I533" t="s">
        <v>443</v>
      </c>
      <c r="J533" t="s">
        <v>471</v>
      </c>
      <c r="K533" t="s">
        <v>34</v>
      </c>
      <c r="L533" t="s">
        <v>447</v>
      </c>
      <c r="M533" t="s">
        <v>440</v>
      </c>
      <c r="N533" t="s">
        <v>30</v>
      </c>
      <c r="O533" t="s">
        <v>444</v>
      </c>
      <c r="P533" t="s">
        <v>37</v>
      </c>
      <c r="Q533">
        <v>58243</v>
      </c>
      <c r="R533" t="s">
        <v>79</v>
      </c>
      <c r="T533">
        <v>3</v>
      </c>
      <c r="U533">
        <v>0</v>
      </c>
      <c r="V533">
        <v>-16777216</v>
      </c>
      <c r="W533" t="s">
        <v>43</v>
      </c>
      <c r="X533" t="s">
        <v>43</v>
      </c>
    </row>
    <row r="534" spans="1:24" x14ac:dyDescent="0.25">
      <c r="A534" t="s">
        <v>473</v>
      </c>
      <c r="B534" t="s">
        <v>746</v>
      </c>
      <c r="C534" t="s">
        <v>78</v>
      </c>
      <c r="D534" t="s">
        <v>78</v>
      </c>
      <c r="E534" t="s">
        <v>472</v>
      </c>
      <c r="F534" t="s">
        <v>716</v>
      </c>
      <c r="G534" t="s">
        <v>441</v>
      </c>
      <c r="H534" t="s">
        <v>442</v>
      </c>
      <c r="I534" t="s">
        <v>715</v>
      </c>
      <c r="J534" t="s">
        <v>747</v>
      </c>
      <c r="K534" t="s">
        <v>34</v>
      </c>
      <c r="L534" t="s">
        <v>717</v>
      </c>
      <c r="N534" t="s">
        <v>30</v>
      </c>
      <c r="O534" t="s">
        <v>444</v>
      </c>
      <c r="P534" t="s">
        <v>37</v>
      </c>
      <c r="Q534">
        <v>58243</v>
      </c>
      <c r="R534" t="s">
        <v>79</v>
      </c>
      <c r="T534">
        <v>3</v>
      </c>
      <c r="U534">
        <v>0</v>
      </c>
      <c r="V534">
        <v>-16777216</v>
      </c>
      <c r="W534" t="s">
        <v>43</v>
      </c>
      <c r="X534" t="s">
        <v>43</v>
      </c>
    </row>
    <row r="535" spans="1:24" x14ac:dyDescent="0.25">
      <c r="A535" t="s">
        <v>473</v>
      </c>
      <c r="B535" t="s">
        <v>627</v>
      </c>
      <c r="C535" t="s">
        <v>78</v>
      </c>
      <c r="D535" t="s">
        <v>78</v>
      </c>
      <c r="E535" t="s">
        <v>472</v>
      </c>
      <c r="F535" t="s">
        <v>581</v>
      </c>
      <c r="G535" t="s">
        <v>579</v>
      </c>
      <c r="H535" t="s">
        <v>442</v>
      </c>
      <c r="I535" t="s">
        <v>580</v>
      </c>
      <c r="J535" t="s">
        <v>472</v>
      </c>
      <c r="K535" t="s">
        <v>34</v>
      </c>
      <c r="L535" t="s">
        <v>582</v>
      </c>
      <c r="N535" t="s">
        <v>30</v>
      </c>
      <c r="O535" t="s">
        <v>444</v>
      </c>
      <c r="P535" t="s">
        <v>37</v>
      </c>
      <c r="Q535">
        <v>58243</v>
      </c>
      <c r="R535" t="s">
        <v>79</v>
      </c>
      <c r="T535">
        <v>3</v>
      </c>
      <c r="U535">
        <v>0</v>
      </c>
      <c r="V535">
        <v>-16777216</v>
      </c>
      <c r="W535" t="s">
        <v>43</v>
      </c>
      <c r="X535" t="s">
        <v>43</v>
      </c>
    </row>
    <row r="536" spans="1:24" x14ac:dyDescent="0.25">
      <c r="A536" t="s">
        <v>476</v>
      </c>
      <c r="B536" t="s">
        <v>474</v>
      </c>
      <c r="C536" t="s">
        <v>78</v>
      </c>
      <c r="D536" t="s">
        <v>78</v>
      </c>
      <c r="E536" t="s">
        <v>475</v>
      </c>
      <c r="F536" t="s">
        <v>912</v>
      </c>
      <c r="G536" t="s">
        <v>32</v>
      </c>
      <c r="H536" t="s">
        <v>33</v>
      </c>
      <c r="I536" t="s">
        <v>908</v>
      </c>
      <c r="J536" t="s">
        <v>749</v>
      </c>
      <c r="K536" t="s">
        <v>34</v>
      </c>
      <c r="L536" t="s">
        <v>31</v>
      </c>
      <c r="N536" t="s">
        <v>30</v>
      </c>
      <c r="O536" t="s">
        <v>36</v>
      </c>
      <c r="P536" t="s">
        <v>37</v>
      </c>
      <c r="Q536">
        <v>58242</v>
      </c>
      <c r="R536" t="s">
        <v>79</v>
      </c>
      <c r="T536">
        <v>3</v>
      </c>
      <c r="U536">
        <v>0</v>
      </c>
      <c r="V536">
        <v>-16777216</v>
      </c>
      <c r="W536" t="s">
        <v>43</v>
      </c>
      <c r="X536" t="s">
        <v>43</v>
      </c>
    </row>
    <row r="537" spans="1:24" x14ac:dyDescent="0.25">
      <c r="A537" t="s">
        <v>476</v>
      </c>
      <c r="B537" t="s">
        <v>474</v>
      </c>
      <c r="C537" t="s">
        <v>78</v>
      </c>
      <c r="D537" t="s">
        <v>78</v>
      </c>
      <c r="E537" t="s">
        <v>475</v>
      </c>
      <c r="F537" t="s">
        <v>867</v>
      </c>
      <c r="G537" t="s">
        <v>441</v>
      </c>
      <c r="H537" t="s">
        <v>33</v>
      </c>
      <c r="I537" t="s">
        <v>864</v>
      </c>
      <c r="J537" t="s">
        <v>749</v>
      </c>
      <c r="K537" t="s">
        <v>34</v>
      </c>
      <c r="L537" t="s">
        <v>867</v>
      </c>
      <c r="N537" t="s">
        <v>30</v>
      </c>
      <c r="O537" t="s">
        <v>36</v>
      </c>
      <c r="P537" t="s">
        <v>37</v>
      </c>
      <c r="Q537">
        <v>58242</v>
      </c>
      <c r="R537" t="s">
        <v>79</v>
      </c>
      <c r="T537">
        <v>3</v>
      </c>
      <c r="U537">
        <v>0</v>
      </c>
      <c r="V537">
        <v>-16777216</v>
      </c>
      <c r="W537" t="s">
        <v>43</v>
      </c>
      <c r="X537" t="s">
        <v>43</v>
      </c>
    </row>
    <row r="538" spans="1:24" x14ac:dyDescent="0.25">
      <c r="A538" t="s">
        <v>476</v>
      </c>
      <c r="B538" t="s">
        <v>474</v>
      </c>
      <c r="C538" t="s">
        <v>78</v>
      </c>
      <c r="D538" t="s">
        <v>78</v>
      </c>
      <c r="E538" t="s">
        <v>475</v>
      </c>
      <c r="F538" t="s">
        <v>940</v>
      </c>
      <c r="G538" t="s">
        <v>938</v>
      </c>
      <c r="H538" t="s">
        <v>914</v>
      </c>
      <c r="I538" t="s">
        <v>939</v>
      </c>
      <c r="J538" t="s">
        <v>474</v>
      </c>
      <c r="K538" t="s">
        <v>34</v>
      </c>
      <c r="L538" t="s">
        <v>941</v>
      </c>
      <c r="N538" t="s">
        <v>30</v>
      </c>
      <c r="O538" t="s">
        <v>36</v>
      </c>
      <c r="P538" t="s">
        <v>37</v>
      </c>
      <c r="Q538">
        <v>58242</v>
      </c>
      <c r="R538" t="s">
        <v>79</v>
      </c>
      <c r="T538">
        <v>3</v>
      </c>
      <c r="U538">
        <v>0</v>
      </c>
      <c r="V538">
        <v>-16777216</v>
      </c>
      <c r="W538" t="s">
        <v>43</v>
      </c>
      <c r="X538" t="s">
        <v>43</v>
      </c>
    </row>
    <row r="539" spans="1:24" x14ac:dyDescent="0.25">
      <c r="A539" t="s">
        <v>476</v>
      </c>
      <c r="B539" t="s">
        <v>474</v>
      </c>
      <c r="C539" t="s">
        <v>78</v>
      </c>
      <c r="D539" t="s">
        <v>78</v>
      </c>
      <c r="E539" t="s">
        <v>475</v>
      </c>
      <c r="F539" t="s">
        <v>846</v>
      </c>
      <c r="G539" t="s">
        <v>441</v>
      </c>
      <c r="H539" t="s">
        <v>101</v>
      </c>
      <c r="I539" t="s">
        <v>845</v>
      </c>
      <c r="J539" t="s">
        <v>749</v>
      </c>
      <c r="K539" t="s">
        <v>34</v>
      </c>
      <c r="L539" t="s">
        <v>847</v>
      </c>
      <c r="N539" t="s">
        <v>30</v>
      </c>
      <c r="O539" t="s">
        <v>36</v>
      </c>
      <c r="P539" t="s">
        <v>37</v>
      </c>
      <c r="Q539">
        <v>58242</v>
      </c>
      <c r="R539" t="s">
        <v>79</v>
      </c>
      <c r="T539">
        <v>3</v>
      </c>
      <c r="U539">
        <v>0</v>
      </c>
      <c r="V539">
        <v>-16777216</v>
      </c>
      <c r="W539" t="s">
        <v>43</v>
      </c>
      <c r="X539" t="s">
        <v>43</v>
      </c>
    </row>
    <row r="540" spans="1:24" x14ac:dyDescent="0.25">
      <c r="A540" t="s">
        <v>476</v>
      </c>
      <c r="B540" t="s">
        <v>474</v>
      </c>
      <c r="C540" t="s">
        <v>78</v>
      </c>
      <c r="D540" t="s">
        <v>78</v>
      </c>
      <c r="E540" t="s">
        <v>475</v>
      </c>
      <c r="F540" t="s">
        <v>877</v>
      </c>
      <c r="G540" t="s">
        <v>441</v>
      </c>
      <c r="H540" t="s">
        <v>285</v>
      </c>
      <c r="I540" t="s">
        <v>876</v>
      </c>
      <c r="J540" t="s">
        <v>749</v>
      </c>
      <c r="K540" t="s">
        <v>34</v>
      </c>
      <c r="N540" t="s">
        <v>30</v>
      </c>
      <c r="O540" t="s">
        <v>36</v>
      </c>
      <c r="P540" t="s">
        <v>37</v>
      </c>
      <c r="Q540">
        <v>58242</v>
      </c>
      <c r="R540" t="s">
        <v>79</v>
      </c>
      <c r="T540">
        <v>3</v>
      </c>
      <c r="U540">
        <v>0</v>
      </c>
      <c r="V540">
        <v>-16777216</v>
      </c>
      <c r="W540" t="s">
        <v>43</v>
      </c>
      <c r="X540" t="s">
        <v>43</v>
      </c>
    </row>
    <row r="541" spans="1:24" x14ac:dyDescent="0.25">
      <c r="A541" t="s">
        <v>476</v>
      </c>
      <c r="B541" t="s">
        <v>474</v>
      </c>
      <c r="C541" t="s">
        <v>78</v>
      </c>
      <c r="D541" t="s">
        <v>78</v>
      </c>
      <c r="E541" t="s">
        <v>475</v>
      </c>
      <c r="F541" t="s">
        <v>1136</v>
      </c>
      <c r="G541" t="s">
        <v>944</v>
      </c>
      <c r="H541" t="s">
        <v>285</v>
      </c>
      <c r="I541" t="s">
        <v>1135</v>
      </c>
      <c r="J541" t="s">
        <v>749</v>
      </c>
      <c r="K541" t="s">
        <v>34</v>
      </c>
      <c r="L541" t="s">
        <v>1137</v>
      </c>
      <c r="N541" t="s">
        <v>30</v>
      </c>
      <c r="O541" t="s">
        <v>36</v>
      </c>
      <c r="P541" t="s">
        <v>37</v>
      </c>
      <c r="Q541">
        <v>58242</v>
      </c>
      <c r="R541" t="s">
        <v>79</v>
      </c>
      <c r="T541">
        <v>3</v>
      </c>
      <c r="U541">
        <v>0</v>
      </c>
      <c r="V541">
        <v>-16777216</v>
      </c>
      <c r="W541" t="s">
        <v>43</v>
      </c>
      <c r="X541" t="s">
        <v>43</v>
      </c>
    </row>
    <row r="542" spans="1:24" x14ac:dyDescent="0.25">
      <c r="A542" t="s">
        <v>476</v>
      </c>
      <c r="B542" t="s">
        <v>474</v>
      </c>
      <c r="C542" t="s">
        <v>78</v>
      </c>
      <c r="D542" t="s">
        <v>78</v>
      </c>
      <c r="E542" t="s">
        <v>475</v>
      </c>
      <c r="F542" t="s">
        <v>1089</v>
      </c>
      <c r="G542" t="s">
        <v>944</v>
      </c>
      <c r="H542" t="s">
        <v>285</v>
      </c>
      <c r="I542" t="s">
        <v>1088</v>
      </c>
      <c r="J542" t="s">
        <v>749</v>
      </c>
      <c r="K542" t="s">
        <v>34</v>
      </c>
      <c r="L542" t="s">
        <v>1090</v>
      </c>
      <c r="N542" t="s">
        <v>30</v>
      </c>
      <c r="O542" t="s">
        <v>36</v>
      </c>
      <c r="P542" t="s">
        <v>37</v>
      </c>
      <c r="Q542">
        <v>58242</v>
      </c>
      <c r="R542" t="s">
        <v>79</v>
      </c>
      <c r="T542">
        <v>3</v>
      </c>
      <c r="U542">
        <v>0</v>
      </c>
      <c r="V542">
        <v>-16777216</v>
      </c>
      <c r="W542" t="s">
        <v>43</v>
      </c>
      <c r="X542" t="s">
        <v>43</v>
      </c>
    </row>
    <row r="543" spans="1:24" x14ac:dyDescent="0.25">
      <c r="A543" t="s">
        <v>476</v>
      </c>
      <c r="B543" t="s">
        <v>474</v>
      </c>
      <c r="C543" t="s">
        <v>78</v>
      </c>
      <c r="D543" t="s">
        <v>78</v>
      </c>
      <c r="E543" t="s">
        <v>475</v>
      </c>
      <c r="F543" t="s">
        <v>1003</v>
      </c>
      <c r="G543" t="s">
        <v>944</v>
      </c>
      <c r="H543" t="s">
        <v>285</v>
      </c>
      <c r="I543" t="s">
        <v>994</v>
      </c>
      <c r="J543" t="s">
        <v>749</v>
      </c>
      <c r="K543" t="s">
        <v>34</v>
      </c>
      <c r="L543" t="s">
        <v>1004</v>
      </c>
      <c r="N543" t="s">
        <v>30</v>
      </c>
      <c r="O543" t="s">
        <v>36</v>
      </c>
      <c r="P543" t="s">
        <v>37</v>
      </c>
      <c r="Q543">
        <v>58242</v>
      </c>
      <c r="R543" t="s">
        <v>79</v>
      </c>
      <c r="T543">
        <v>3</v>
      </c>
      <c r="U543">
        <v>0</v>
      </c>
      <c r="V543">
        <v>-16777216</v>
      </c>
      <c r="W543" t="s">
        <v>43</v>
      </c>
      <c r="X543" t="s">
        <v>43</v>
      </c>
    </row>
    <row r="544" spans="1:24" x14ac:dyDescent="0.25">
      <c r="A544" t="s">
        <v>476</v>
      </c>
      <c r="B544" t="s">
        <v>474</v>
      </c>
      <c r="C544" t="s">
        <v>78</v>
      </c>
      <c r="D544" t="s">
        <v>78</v>
      </c>
      <c r="E544" t="s">
        <v>475</v>
      </c>
      <c r="F544" t="s">
        <v>1147</v>
      </c>
      <c r="G544" t="s">
        <v>944</v>
      </c>
      <c r="H544" t="s">
        <v>285</v>
      </c>
      <c r="I544" t="s">
        <v>1146</v>
      </c>
      <c r="J544" t="s">
        <v>749</v>
      </c>
      <c r="K544" t="s">
        <v>34</v>
      </c>
      <c r="L544" t="s">
        <v>1148</v>
      </c>
      <c r="N544" t="s">
        <v>30</v>
      </c>
      <c r="O544" t="s">
        <v>36</v>
      </c>
      <c r="P544" t="s">
        <v>37</v>
      </c>
      <c r="Q544">
        <v>58242</v>
      </c>
      <c r="R544" t="s">
        <v>79</v>
      </c>
      <c r="T544">
        <v>3</v>
      </c>
      <c r="U544">
        <v>0</v>
      </c>
      <c r="V544">
        <v>-16777216</v>
      </c>
      <c r="W544" t="s">
        <v>43</v>
      </c>
      <c r="X544" t="s">
        <v>43</v>
      </c>
    </row>
    <row r="545" spans="1:24" x14ac:dyDescent="0.25">
      <c r="A545" t="s">
        <v>476</v>
      </c>
      <c r="B545" t="s">
        <v>474</v>
      </c>
      <c r="C545" t="s">
        <v>78</v>
      </c>
      <c r="D545" t="s">
        <v>78</v>
      </c>
      <c r="E545" t="s">
        <v>475</v>
      </c>
      <c r="F545" t="s">
        <v>446</v>
      </c>
      <c r="G545" t="s">
        <v>441</v>
      </c>
      <c r="H545" t="s">
        <v>442</v>
      </c>
      <c r="I545" t="s">
        <v>443</v>
      </c>
      <c r="J545" t="s">
        <v>474</v>
      </c>
      <c r="K545" t="s">
        <v>34</v>
      </c>
      <c r="L545" t="s">
        <v>447</v>
      </c>
      <c r="M545" t="s">
        <v>440</v>
      </c>
      <c r="N545" t="s">
        <v>30</v>
      </c>
      <c r="O545" t="s">
        <v>444</v>
      </c>
      <c r="P545" t="s">
        <v>37</v>
      </c>
      <c r="Q545">
        <v>58242</v>
      </c>
      <c r="R545" t="s">
        <v>79</v>
      </c>
      <c r="T545">
        <v>3</v>
      </c>
      <c r="U545">
        <v>0</v>
      </c>
      <c r="V545">
        <v>-16777216</v>
      </c>
      <c r="W545" t="s">
        <v>43</v>
      </c>
      <c r="X545" t="s">
        <v>43</v>
      </c>
    </row>
    <row r="546" spans="1:24" x14ac:dyDescent="0.25">
      <c r="A546" t="s">
        <v>476</v>
      </c>
      <c r="B546" t="s">
        <v>748</v>
      </c>
      <c r="C546" t="s">
        <v>78</v>
      </c>
      <c r="D546" t="s">
        <v>78</v>
      </c>
      <c r="E546" t="s">
        <v>475</v>
      </c>
      <c r="F546" t="s">
        <v>716</v>
      </c>
      <c r="G546" t="s">
        <v>441</v>
      </c>
      <c r="H546" t="s">
        <v>442</v>
      </c>
      <c r="I546" t="s">
        <v>715</v>
      </c>
      <c r="J546" t="s">
        <v>749</v>
      </c>
      <c r="K546" t="s">
        <v>34</v>
      </c>
      <c r="L546" t="s">
        <v>717</v>
      </c>
      <c r="N546" t="s">
        <v>30</v>
      </c>
      <c r="O546" t="s">
        <v>444</v>
      </c>
      <c r="P546" t="s">
        <v>37</v>
      </c>
      <c r="Q546">
        <v>58242</v>
      </c>
      <c r="R546" t="s">
        <v>79</v>
      </c>
      <c r="T546">
        <v>3</v>
      </c>
      <c r="U546">
        <v>0</v>
      </c>
      <c r="V546">
        <v>-16777216</v>
      </c>
      <c r="W546" t="s">
        <v>43</v>
      </c>
      <c r="X546" t="s">
        <v>43</v>
      </c>
    </row>
    <row r="547" spans="1:24" x14ac:dyDescent="0.25">
      <c r="A547" t="s">
        <v>476</v>
      </c>
      <c r="B547" t="s">
        <v>628</v>
      </c>
      <c r="C547" t="s">
        <v>78</v>
      </c>
      <c r="D547" t="s">
        <v>78</v>
      </c>
      <c r="E547" t="s">
        <v>475</v>
      </c>
      <c r="F547" t="s">
        <v>581</v>
      </c>
      <c r="G547" t="s">
        <v>579</v>
      </c>
      <c r="H547" t="s">
        <v>442</v>
      </c>
      <c r="I547" t="s">
        <v>580</v>
      </c>
      <c r="J547" t="s">
        <v>475</v>
      </c>
      <c r="K547" t="s">
        <v>34</v>
      </c>
      <c r="L547" t="s">
        <v>582</v>
      </c>
      <c r="N547" t="s">
        <v>30</v>
      </c>
      <c r="O547" t="s">
        <v>444</v>
      </c>
      <c r="P547" t="s">
        <v>37</v>
      </c>
      <c r="Q547">
        <v>58242</v>
      </c>
      <c r="R547" t="s">
        <v>79</v>
      </c>
      <c r="T547">
        <v>3</v>
      </c>
      <c r="U547">
        <v>0</v>
      </c>
      <c r="V547">
        <v>-16777216</v>
      </c>
      <c r="W547" t="s">
        <v>43</v>
      </c>
      <c r="X547" t="s">
        <v>43</v>
      </c>
    </row>
    <row r="548" spans="1:24" x14ac:dyDescent="0.25">
      <c r="A548" t="s">
        <v>614</v>
      </c>
      <c r="B548" t="s">
        <v>612</v>
      </c>
      <c r="C548" t="s">
        <v>78</v>
      </c>
      <c r="D548" t="s">
        <v>78</v>
      </c>
      <c r="E548" t="s">
        <v>613</v>
      </c>
      <c r="F548" t="s">
        <v>940</v>
      </c>
      <c r="G548" t="s">
        <v>938</v>
      </c>
      <c r="H548" t="s">
        <v>914</v>
      </c>
      <c r="I548" t="s">
        <v>939</v>
      </c>
      <c r="J548" t="s">
        <v>612</v>
      </c>
      <c r="K548" t="s">
        <v>34</v>
      </c>
      <c r="L548" t="s">
        <v>941</v>
      </c>
      <c r="N548" t="s">
        <v>30</v>
      </c>
      <c r="O548" t="s">
        <v>36</v>
      </c>
      <c r="P548" t="s">
        <v>37</v>
      </c>
      <c r="Q548">
        <v>268855</v>
      </c>
      <c r="R548" t="s">
        <v>79</v>
      </c>
      <c r="T548">
        <v>3</v>
      </c>
      <c r="U548">
        <v>0</v>
      </c>
      <c r="V548">
        <v>-16777216</v>
      </c>
      <c r="W548" t="s">
        <v>43</v>
      </c>
      <c r="X548" t="s">
        <v>43</v>
      </c>
    </row>
    <row r="549" spans="1:24" x14ac:dyDescent="0.25">
      <c r="A549" t="s">
        <v>614</v>
      </c>
      <c r="B549" t="s">
        <v>612</v>
      </c>
      <c r="C549" t="s">
        <v>78</v>
      </c>
      <c r="D549" t="s">
        <v>78</v>
      </c>
      <c r="E549" t="s">
        <v>613</v>
      </c>
      <c r="F549" t="s">
        <v>946</v>
      </c>
      <c r="G549" t="s">
        <v>944</v>
      </c>
      <c r="H549" t="s">
        <v>199</v>
      </c>
      <c r="I549" t="s">
        <v>957</v>
      </c>
      <c r="J549" t="s">
        <v>612</v>
      </c>
      <c r="K549" t="s">
        <v>34</v>
      </c>
      <c r="L549" t="s">
        <v>947</v>
      </c>
      <c r="N549" t="s">
        <v>30</v>
      </c>
      <c r="O549" t="s">
        <v>36</v>
      </c>
      <c r="P549" t="s">
        <v>37</v>
      </c>
      <c r="Q549">
        <v>268855</v>
      </c>
      <c r="R549" t="s">
        <v>79</v>
      </c>
      <c r="T549">
        <v>3</v>
      </c>
      <c r="U549">
        <v>0</v>
      </c>
      <c r="V549">
        <v>-16777216</v>
      </c>
      <c r="W549" t="s">
        <v>43</v>
      </c>
      <c r="X549" t="s">
        <v>43</v>
      </c>
    </row>
    <row r="550" spans="1:24" x14ac:dyDescent="0.25">
      <c r="A550" t="s">
        <v>614</v>
      </c>
      <c r="B550" t="s">
        <v>612</v>
      </c>
      <c r="C550" t="s">
        <v>78</v>
      </c>
      <c r="D550" t="s">
        <v>78</v>
      </c>
      <c r="E550" t="s">
        <v>613</v>
      </c>
      <c r="F550" t="s">
        <v>581</v>
      </c>
      <c r="G550" t="s">
        <v>579</v>
      </c>
      <c r="H550" t="s">
        <v>442</v>
      </c>
      <c r="I550" t="s">
        <v>580</v>
      </c>
      <c r="K550" t="s">
        <v>34</v>
      </c>
      <c r="L550" t="s">
        <v>582</v>
      </c>
      <c r="N550" t="s">
        <v>30</v>
      </c>
      <c r="O550" t="s">
        <v>444</v>
      </c>
      <c r="P550" t="s">
        <v>37</v>
      </c>
      <c r="Q550">
        <v>268855</v>
      </c>
      <c r="R550" t="s">
        <v>79</v>
      </c>
      <c r="T550">
        <v>3</v>
      </c>
      <c r="U550">
        <v>0</v>
      </c>
      <c r="V550">
        <v>-16777216</v>
      </c>
      <c r="W550" t="s">
        <v>43</v>
      </c>
      <c r="X550" t="s">
        <v>43</v>
      </c>
    </row>
    <row r="551" spans="1:24" x14ac:dyDescent="0.25">
      <c r="A551" t="s">
        <v>149</v>
      </c>
      <c r="B551" t="s">
        <v>1401</v>
      </c>
      <c r="C551" t="s">
        <v>292</v>
      </c>
      <c r="D551" t="s">
        <v>293</v>
      </c>
      <c r="E551" t="s">
        <v>1402</v>
      </c>
      <c r="F551" t="s">
        <v>1392</v>
      </c>
      <c r="G551" t="s">
        <v>32</v>
      </c>
      <c r="H551" t="s">
        <v>25</v>
      </c>
      <c r="I551" t="s">
        <v>1386</v>
      </c>
      <c r="J551" t="s">
        <v>1402</v>
      </c>
      <c r="K551" t="s">
        <v>34</v>
      </c>
      <c r="L551" t="s">
        <v>1393</v>
      </c>
      <c r="N551" t="s">
        <v>30</v>
      </c>
      <c r="O551" t="s">
        <v>36</v>
      </c>
      <c r="P551" t="s">
        <v>37</v>
      </c>
      <c r="Q551" t="s">
        <v>1403</v>
      </c>
      <c r="R551" t="s">
        <v>27</v>
      </c>
      <c r="T551">
        <v>3</v>
      </c>
      <c r="U551">
        <v>0</v>
      </c>
      <c r="V551">
        <v>-16777216</v>
      </c>
      <c r="W551" t="s">
        <v>43</v>
      </c>
      <c r="X551" t="s">
        <v>43</v>
      </c>
    </row>
    <row r="552" spans="1:24" x14ac:dyDescent="0.25">
      <c r="A552" t="s">
        <v>149</v>
      </c>
      <c r="B552" t="s">
        <v>148</v>
      </c>
      <c r="C552" t="s">
        <v>78</v>
      </c>
      <c r="D552" t="s">
        <v>78</v>
      </c>
      <c r="E552" t="s">
        <v>148</v>
      </c>
      <c r="F552" t="s">
        <v>143</v>
      </c>
      <c r="G552" t="s">
        <v>32</v>
      </c>
      <c r="H552" t="s">
        <v>101</v>
      </c>
      <c r="I552" t="s">
        <v>145</v>
      </c>
      <c r="J552" t="s">
        <v>148</v>
      </c>
      <c r="K552" t="s">
        <v>34</v>
      </c>
      <c r="L552" t="s">
        <v>144</v>
      </c>
      <c r="N552" t="s">
        <v>30</v>
      </c>
      <c r="O552" t="s">
        <v>36</v>
      </c>
      <c r="P552" t="s">
        <v>37</v>
      </c>
      <c r="Q552">
        <v>7197</v>
      </c>
      <c r="R552" t="s">
        <v>79</v>
      </c>
      <c r="T552">
        <v>3</v>
      </c>
      <c r="U552">
        <v>0</v>
      </c>
      <c r="V552">
        <v>-16777216</v>
      </c>
      <c r="W552" t="s">
        <v>43</v>
      </c>
      <c r="X552" t="s">
        <v>43</v>
      </c>
    </row>
    <row r="553" spans="1:24" x14ac:dyDescent="0.25">
      <c r="A553" t="s">
        <v>149</v>
      </c>
      <c r="B553" t="s">
        <v>148</v>
      </c>
      <c r="C553" t="s">
        <v>78</v>
      </c>
      <c r="D553" t="s">
        <v>78</v>
      </c>
      <c r="E553" t="s">
        <v>148</v>
      </c>
      <c r="F553" t="s">
        <v>146</v>
      </c>
      <c r="G553" t="s">
        <v>284</v>
      </c>
      <c r="H553" t="s">
        <v>285</v>
      </c>
      <c r="I553" t="s">
        <v>286</v>
      </c>
      <c r="J553" t="s">
        <v>148</v>
      </c>
      <c r="K553" t="s">
        <v>34</v>
      </c>
      <c r="L553" t="s">
        <v>283</v>
      </c>
      <c r="N553" t="s">
        <v>30</v>
      </c>
      <c r="O553" t="s">
        <v>36</v>
      </c>
      <c r="P553" t="s">
        <v>37</v>
      </c>
      <c r="Q553">
        <v>7197</v>
      </c>
      <c r="R553" t="s">
        <v>79</v>
      </c>
      <c r="T553">
        <v>3</v>
      </c>
      <c r="U553">
        <v>0</v>
      </c>
      <c r="V553">
        <v>-16777216</v>
      </c>
      <c r="W553" t="s">
        <v>43</v>
      </c>
      <c r="X553" t="s">
        <v>43</v>
      </c>
    </row>
    <row r="554" spans="1:24" x14ac:dyDescent="0.25">
      <c r="A554" t="s">
        <v>149</v>
      </c>
      <c r="B554" t="s">
        <v>148</v>
      </c>
      <c r="C554" t="s">
        <v>78</v>
      </c>
      <c r="D554" t="s">
        <v>78</v>
      </c>
      <c r="E554" t="s">
        <v>148</v>
      </c>
      <c r="F554" t="s">
        <v>350</v>
      </c>
      <c r="G554" t="s">
        <v>244</v>
      </c>
      <c r="H554" t="s">
        <v>285</v>
      </c>
      <c r="I554" t="s">
        <v>352</v>
      </c>
      <c r="J554" t="s">
        <v>148</v>
      </c>
      <c r="K554" t="s">
        <v>34</v>
      </c>
      <c r="L554" t="s">
        <v>351</v>
      </c>
      <c r="N554" t="s">
        <v>30</v>
      </c>
      <c r="O554" t="s">
        <v>36</v>
      </c>
      <c r="P554" t="s">
        <v>37</v>
      </c>
      <c r="Q554">
        <v>7197</v>
      </c>
      <c r="R554" t="s">
        <v>79</v>
      </c>
      <c r="T554">
        <v>3</v>
      </c>
      <c r="U554">
        <v>0</v>
      </c>
      <c r="V554">
        <v>-16777216</v>
      </c>
      <c r="W554" t="s">
        <v>43</v>
      </c>
      <c r="X554" t="s">
        <v>43</v>
      </c>
    </row>
    <row r="555" spans="1:24" x14ac:dyDescent="0.25">
      <c r="A555" t="s">
        <v>149</v>
      </c>
      <c r="B555" t="s">
        <v>148</v>
      </c>
      <c r="C555" t="s">
        <v>78</v>
      </c>
      <c r="D555" t="s">
        <v>78</v>
      </c>
      <c r="E555" t="s">
        <v>148</v>
      </c>
      <c r="F555" t="s">
        <v>505</v>
      </c>
      <c r="G555" t="s">
        <v>502</v>
      </c>
      <c r="H555" t="s">
        <v>442</v>
      </c>
      <c r="I555" t="s">
        <v>503</v>
      </c>
      <c r="J555" t="s">
        <v>148</v>
      </c>
      <c r="K555" t="s">
        <v>34</v>
      </c>
      <c r="M555" t="s">
        <v>501</v>
      </c>
      <c r="N555" t="s">
        <v>30</v>
      </c>
      <c r="O555" t="s">
        <v>444</v>
      </c>
      <c r="P555" t="s">
        <v>37</v>
      </c>
      <c r="Q555">
        <v>7197</v>
      </c>
      <c r="R555" t="s">
        <v>79</v>
      </c>
      <c r="T555">
        <v>3</v>
      </c>
      <c r="U555">
        <v>0</v>
      </c>
      <c r="V555">
        <v>-16777216</v>
      </c>
      <c r="W555" t="s">
        <v>43</v>
      </c>
      <c r="X555" t="s">
        <v>43</v>
      </c>
    </row>
    <row r="556" spans="1:24" x14ac:dyDescent="0.25">
      <c r="A556" t="s">
        <v>149</v>
      </c>
      <c r="B556" t="s">
        <v>698</v>
      </c>
      <c r="C556" t="s">
        <v>78</v>
      </c>
      <c r="D556" t="s">
        <v>78</v>
      </c>
      <c r="E556" t="s">
        <v>148</v>
      </c>
      <c r="F556" t="s">
        <v>680</v>
      </c>
      <c r="G556" t="s">
        <v>244</v>
      </c>
      <c r="H556" t="s">
        <v>442</v>
      </c>
      <c r="I556" t="s">
        <v>678</v>
      </c>
      <c r="J556" t="s">
        <v>698</v>
      </c>
      <c r="K556" t="s">
        <v>34</v>
      </c>
      <c r="L556" t="s">
        <v>681</v>
      </c>
      <c r="N556" t="s">
        <v>30</v>
      </c>
      <c r="O556" t="s">
        <v>444</v>
      </c>
      <c r="P556" t="s">
        <v>37</v>
      </c>
      <c r="Q556">
        <v>7197</v>
      </c>
      <c r="R556" t="s">
        <v>79</v>
      </c>
      <c r="T556">
        <v>3</v>
      </c>
      <c r="U556">
        <v>0</v>
      </c>
      <c r="V556">
        <v>-16777216</v>
      </c>
      <c r="W556" t="s">
        <v>43</v>
      </c>
      <c r="X556" t="s">
        <v>43</v>
      </c>
    </row>
    <row r="557" spans="1:24" x14ac:dyDescent="0.25">
      <c r="A557" t="s">
        <v>149</v>
      </c>
      <c r="B557" t="s">
        <v>148</v>
      </c>
      <c r="C557" t="s">
        <v>78</v>
      </c>
      <c r="D557" t="s">
        <v>78</v>
      </c>
      <c r="E557" t="s">
        <v>148</v>
      </c>
      <c r="F557" t="s">
        <v>667</v>
      </c>
      <c r="G557" t="s">
        <v>664</v>
      </c>
      <c r="H557" t="s">
        <v>442</v>
      </c>
      <c r="I557" t="s">
        <v>665</v>
      </c>
      <c r="J557" t="s">
        <v>148</v>
      </c>
      <c r="K557" t="s">
        <v>34</v>
      </c>
      <c r="L557" t="s">
        <v>668</v>
      </c>
      <c r="N557" t="s">
        <v>30</v>
      </c>
      <c r="O557" t="s">
        <v>444</v>
      </c>
      <c r="P557" t="s">
        <v>37</v>
      </c>
      <c r="Q557">
        <v>7197</v>
      </c>
      <c r="R557" t="s">
        <v>79</v>
      </c>
      <c r="T557">
        <v>3</v>
      </c>
      <c r="U557">
        <v>0</v>
      </c>
      <c r="V557">
        <v>-16777216</v>
      </c>
      <c r="W557" t="s">
        <v>43</v>
      </c>
      <c r="X557" t="s">
        <v>43</v>
      </c>
    </row>
    <row r="558" spans="1:24" x14ac:dyDescent="0.25">
      <c r="A558" t="s">
        <v>253</v>
      </c>
      <c r="B558" t="s">
        <v>1394</v>
      </c>
      <c r="C558" t="s">
        <v>292</v>
      </c>
      <c r="D558" t="s">
        <v>293</v>
      </c>
      <c r="E558" t="s">
        <v>1395</v>
      </c>
      <c r="F558" t="s">
        <v>1392</v>
      </c>
      <c r="G558" t="s">
        <v>32</v>
      </c>
      <c r="H558" t="s">
        <v>25</v>
      </c>
      <c r="I558" t="s">
        <v>1386</v>
      </c>
      <c r="J558" t="s">
        <v>1395</v>
      </c>
      <c r="K558" t="s">
        <v>34</v>
      </c>
      <c r="L558" t="s">
        <v>1393</v>
      </c>
      <c r="N558" t="s">
        <v>30</v>
      </c>
      <c r="O558" t="s">
        <v>36</v>
      </c>
      <c r="P558" t="s">
        <v>37</v>
      </c>
      <c r="Q558" t="s">
        <v>1396</v>
      </c>
      <c r="R558" t="s">
        <v>27</v>
      </c>
      <c r="T558">
        <v>3</v>
      </c>
      <c r="U558">
        <v>0</v>
      </c>
      <c r="V558">
        <v>-16777216</v>
      </c>
      <c r="W558" t="s">
        <v>43</v>
      </c>
      <c r="X558" t="s">
        <v>43</v>
      </c>
    </row>
    <row r="559" spans="1:24" x14ac:dyDescent="0.25">
      <c r="A559" t="s">
        <v>253</v>
      </c>
      <c r="B559" t="s">
        <v>250</v>
      </c>
      <c r="C559" t="s">
        <v>78</v>
      </c>
      <c r="D559" t="s">
        <v>78</v>
      </c>
      <c r="E559" t="s">
        <v>252</v>
      </c>
      <c r="F559" t="s">
        <v>242</v>
      </c>
      <c r="G559" t="s">
        <v>244</v>
      </c>
      <c r="H559" t="s">
        <v>101</v>
      </c>
      <c r="I559" t="s">
        <v>245</v>
      </c>
      <c r="J559" t="s">
        <v>251</v>
      </c>
      <c r="K559" t="s">
        <v>34</v>
      </c>
      <c r="L559" t="s">
        <v>243</v>
      </c>
      <c r="N559" t="s">
        <v>30</v>
      </c>
      <c r="O559" t="s">
        <v>36</v>
      </c>
      <c r="P559" t="s">
        <v>37</v>
      </c>
      <c r="Q559">
        <v>68877</v>
      </c>
      <c r="R559" t="s">
        <v>79</v>
      </c>
      <c r="T559">
        <v>3</v>
      </c>
      <c r="U559">
        <v>0</v>
      </c>
      <c r="V559">
        <v>-16777216</v>
      </c>
      <c r="W559">
        <v>-700</v>
      </c>
      <c r="X559">
        <v>-100</v>
      </c>
    </row>
    <row r="560" spans="1:24" x14ac:dyDescent="0.25">
      <c r="A560" t="s">
        <v>253</v>
      </c>
      <c r="B560" t="s">
        <v>250</v>
      </c>
      <c r="C560" t="s">
        <v>78</v>
      </c>
      <c r="D560" t="s">
        <v>78</v>
      </c>
      <c r="E560" t="s">
        <v>252</v>
      </c>
      <c r="F560" t="s">
        <v>374</v>
      </c>
      <c r="G560" t="s">
        <v>375</v>
      </c>
      <c r="H560" t="s">
        <v>285</v>
      </c>
      <c r="I560" t="s">
        <v>376</v>
      </c>
      <c r="J560" t="s">
        <v>251</v>
      </c>
      <c r="K560" t="s">
        <v>34</v>
      </c>
      <c r="L560" t="s">
        <v>374</v>
      </c>
      <c r="N560" t="s">
        <v>30</v>
      </c>
      <c r="O560" t="s">
        <v>36</v>
      </c>
      <c r="P560" t="s">
        <v>37</v>
      </c>
      <c r="Q560">
        <v>68877</v>
      </c>
      <c r="R560" t="s">
        <v>79</v>
      </c>
      <c r="T560">
        <v>3</v>
      </c>
      <c r="U560">
        <v>0</v>
      </c>
      <c r="V560">
        <v>-16777216</v>
      </c>
      <c r="W560">
        <v>-700</v>
      </c>
      <c r="X560">
        <v>-100</v>
      </c>
    </row>
    <row r="561" spans="1:24" x14ac:dyDescent="0.25">
      <c r="A561" t="s">
        <v>253</v>
      </c>
      <c r="B561" t="s">
        <v>250</v>
      </c>
      <c r="C561" t="s">
        <v>78</v>
      </c>
      <c r="D561" t="s">
        <v>78</v>
      </c>
      <c r="E561" t="s">
        <v>252</v>
      </c>
      <c r="F561" t="s">
        <v>146</v>
      </c>
      <c r="G561" t="s">
        <v>284</v>
      </c>
      <c r="H561" t="s">
        <v>285</v>
      </c>
      <c r="I561" t="s">
        <v>286</v>
      </c>
      <c r="J561" t="s">
        <v>251</v>
      </c>
      <c r="K561" t="s">
        <v>34</v>
      </c>
      <c r="L561" t="s">
        <v>283</v>
      </c>
      <c r="N561" t="s">
        <v>30</v>
      </c>
      <c r="O561" t="s">
        <v>36</v>
      </c>
      <c r="P561" t="s">
        <v>37</v>
      </c>
      <c r="Q561">
        <v>68877</v>
      </c>
      <c r="R561" t="s">
        <v>79</v>
      </c>
      <c r="T561">
        <v>3</v>
      </c>
      <c r="U561">
        <v>0</v>
      </c>
      <c r="V561">
        <v>-16777216</v>
      </c>
      <c r="W561">
        <v>-700</v>
      </c>
      <c r="X561">
        <v>-100</v>
      </c>
    </row>
    <row r="562" spans="1:24" x14ac:dyDescent="0.25">
      <c r="A562" t="s">
        <v>253</v>
      </c>
      <c r="B562" t="s">
        <v>250</v>
      </c>
      <c r="C562" t="s">
        <v>78</v>
      </c>
      <c r="D562" t="s">
        <v>78</v>
      </c>
      <c r="E562" t="s">
        <v>252</v>
      </c>
      <c r="F562" t="s">
        <v>350</v>
      </c>
      <c r="G562" t="s">
        <v>244</v>
      </c>
      <c r="H562" t="s">
        <v>285</v>
      </c>
      <c r="I562" t="s">
        <v>352</v>
      </c>
      <c r="J562" t="s">
        <v>251</v>
      </c>
      <c r="K562" t="s">
        <v>34</v>
      </c>
      <c r="L562" t="s">
        <v>351</v>
      </c>
      <c r="N562" t="s">
        <v>30</v>
      </c>
      <c r="O562" t="s">
        <v>36</v>
      </c>
      <c r="P562" t="s">
        <v>37</v>
      </c>
      <c r="Q562">
        <v>68877</v>
      </c>
      <c r="R562" t="s">
        <v>79</v>
      </c>
      <c r="T562">
        <v>3</v>
      </c>
      <c r="U562">
        <v>0</v>
      </c>
      <c r="V562">
        <v>-16777216</v>
      </c>
      <c r="W562">
        <v>-700</v>
      </c>
      <c r="X562">
        <v>-100</v>
      </c>
    </row>
    <row r="563" spans="1:24" x14ac:dyDescent="0.25">
      <c r="A563" t="s">
        <v>253</v>
      </c>
      <c r="B563" t="s">
        <v>250</v>
      </c>
      <c r="C563" t="s">
        <v>78</v>
      </c>
      <c r="D563" t="s">
        <v>78</v>
      </c>
      <c r="E563" t="s">
        <v>252</v>
      </c>
      <c r="F563" t="s">
        <v>295</v>
      </c>
      <c r="G563" t="s">
        <v>244</v>
      </c>
      <c r="H563" t="s">
        <v>285</v>
      </c>
      <c r="I563" t="s">
        <v>297</v>
      </c>
      <c r="J563" t="s">
        <v>251</v>
      </c>
      <c r="K563" t="s">
        <v>34</v>
      </c>
      <c r="L563" t="s">
        <v>296</v>
      </c>
      <c r="N563" t="s">
        <v>30</v>
      </c>
      <c r="O563" t="s">
        <v>36</v>
      </c>
      <c r="P563" t="s">
        <v>37</v>
      </c>
      <c r="Q563">
        <v>68877</v>
      </c>
      <c r="R563" t="s">
        <v>79</v>
      </c>
      <c r="T563">
        <v>3</v>
      </c>
      <c r="U563">
        <v>0</v>
      </c>
      <c r="V563">
        <v>-16777216</v>
      </c>
      <c r="W563">
        <v>-700</v>
      </c>
      <c r="X563">
        <v>-100</v>
      </c>
    </row>
    <row r="564" spans="1:24" x14ac:dyDescent="0.25">
      <c r="A564" t="s">
        <v>253</v>
      </c>
      <c r="B564" t="s">
        <v>250</v>
      </c>
      <c r="C564" t="s">
        <v>78</v>
      </c>
      <c r="D564" t="s">
        <v>78</v>
      </c>
      <c r="E564" t="s">
        <v>252</v>
      </c>
      <c r="F564" t="s">
        <v>780</v>
      </c>
      <c r="G564" t="s">
        <v>244</v>
      </c>
      <c r="H564" t="s">
        <v>285</v>
      </c>
      <c r="I564" t="s">
        <v>778</v>
      </c>
      <c r="J564" t="s">
        <v>251</v>
      </c>
      <c r="K564" t="s">
        <v>34</v>
      </c>
      <c r="L564" t="s">
        <v>781</v>
      </c>
      <c r="N564" t="s">
        <v>30</v>
      </c>
      <c r="O564" t="s">
        <v>779</v>
      </c>
      <c r="P564" t="s">
        <v>37</v>
      </c>
      <c r="Q564">
        <v>68877</v>
      </c>
      <c r="R564" t="s">
        <v>79</v>
      </c>
      <c r="T564">
        <v>3</v>
      </c>
      <c r="U564">
        <v>0</v>
      </c>
      <c r="V564">
        <v>-16777216</v>
      </c>
      <c r="W564">
        <v>-700</v>
      </c>
      <c r="X564">
        <v>-100</v>
      </c>
    </row>
    <row r="565" spans="1:24" x14ac:dyDescent="0.25">
      <c r="A565" t="s">
        <v>253</v>
      </c>
      <c r="B565" t="s">
        <v>679</v>
      </c>
      <c r="C565" t="s">
        <v>78</v>
      </c>
      <c r="D565" t="s">
        <v>78</v>
      </c>
      <c r="E565" t="s">
        <v>252</v>
      </c>
      <c r="F565" t="s">
        <v>680</v>
      </c>
      <c r="G565" t="s">
        <v>244</v>
      </c>
      <c r="H565" t="s">
        <v>442</v>
      </c>
      <c r="I565" t="s">
        <v>678</v>
      </c>
      <c r="J565" t="s">
        <v>679</v>
      </c>
      <c r="K565" t="s">
        <v>34</v>
      </c>
      <c r="L565" t="s">
        <v>681</v>
      </c>
      <c r="N565" t="s">
        <v>30</v>
      </c>
      <c r="O565" t="s">
        <v>444</v>
      </c>
      <c r="P565" t="s">
        <v>37</v>
      </c>
      <c r="Q565">
        <v>68877</v>
      </c>
      <c r="R565" t="s">
        <v>79</v>
      </c>
      <c r="T565">
        <v>3</v>
      </c>
      <c r="U565">
        <v>0</v>
      </c>
      <c r="V565">
        <v>-16777216</v>
      </c>
      <c r="W565">
        <v>-700</v>
      </c>
      <c r="X565">
        <v>-100</v>
      </c>
    </row>
    <row r="566" spans="1:24" x14ac:dyDescent="0.25">
      <c r="A566" t="s">
        <v>511</v>
      </c>
      <c r="B566" t="s">
        <v>797</v>
      </c>
      <c r="C566" t="s">
        <v>292</v>
      </c>
      <c r="D566" t="s">
        <v>293</v>
      </c>
      <c r="E566" t="s">
        <v>509</v>
      </c>
      <c r="F566" t="s">
        <v>780</v>
      </c>
      <c r="G566" t="s">
        <v>244</v>
      </c>
      <c r="H566" t="s">
        <v>285</v>
      </c>
      <c r="I566" t="s">
        <v>778</v>
      </c>
      <c r="J566" t="s">
        <v>798</v>
      </c>
      <c r="K566" t="s">
        <v>34</v>
      </c>
      <c r="L566" t="s">
        <v>781</v>
      </c>
      <c r="N566" t="s">
        <v>30</v>
      </c>
      <c r="O566" t="s">
        <v>779</v>
      </c>
      <c r="P566" t="s">
        <v>37</v>
      </c>
      <c r="Q566" t="s">
        <v>510</v>
      </c>
      <c r="R566" t="s">
        <v>27</v>
      </c>
      <c r="T566">
        <v>3</v>
      </c>
      <c r="U566">
        <v>0</v>
      </c>
      <c r="V566">
        <v>-16777216</v>
      </c>
      <c r="W566" t="s">
        <v>43</v>
      </c>
      <c r="X566" t="s">
        <v>43</v>
      </c>
    </row>
    <row r="567" spans="1:24" x14ac:dyDescent="0.25">
      <c r="A567" t="s">
        <v>511</v>
      </c>
      <c r="B567" t="s">
        <v>1391</v>
      </c>
      <c r="C567" t="s">
        <v>292</v>
      </c>
      <c r="D567" t="s">
        <v>293</v>
      </c>
      <c r="E567" t="s">
        <v>509</v>
      </c>
      <c r="F567" t="s">
        <v>1392</v>
      </c>
      <c r="G567" t="s">
        <v>32</v>
      </c>
      <c r="H567" t="s">
        <v>25</v>
      </c>
      <c r="I567" t="s">
        <v>1386</v>
      </c>
      <c r="J567" t="s">
        <v>509</v>
      </c>
      <c r="K567" t="s">
        <v>34</v>
      </c>
      <c r="L567" t="s">
        <v>1393</v>
      </c>
      <c r="N567" t="s">
        <v>30</v>
      </c>
      <c r="O567" t="s">
        <v>36</v>
      </c>
      <c r="P567" t="s">
        <v>37</v>
      </c>
      <c r="Q567" t="s">
        <v>510</v>
      </c>
      <c r="R567" t="s">
        <v>27</v>
      </c>
      <c r="T567">
        <v>3</v>
      </c>
      <c r="U567">
        <v>0</v>
      </c>
      <c r="V567">
        <v>-16777216</v>
      </c>
      <c r="W567" t="s">
        <v>43</v>
      </c>
      <c r="X567" t="s">
        <v>43</v>
      </c>
    </row>
    <row r="568" spans="1:24" x14ac:dyDescent="0.25">
      <c r="A568" t="s">
        <v>511</v>
      </c>
      <c r="B568" t="s">
        <v>507</v>
      </c>
      <c r="C568" t="s">
        <v>292</v>
      </c>
      <c r="D568" t="s">
        <v>293</v>
      </c>
      <c r="E568" t="s">
        <v>509</v>
      </c>
      <c r="F568" t="s">
        <v>505</v>
      </c>
      <c r="G568" t="s">
        <v>502</v>
      </c>
      <c r="H568" t="s">
        <v>442</v>
      </c>
      <c r="I568" t="s">
        <v>503</v>
      </c>
      <c r="J568" t="s">
        <v>508</v>
      </c>
      <c r="K568" t="s">
        <v>34</v>
      </c>
      <c r="M568" t="s">
        <v>501</v>
      </c>
      <c r="N568" t="s">
        <v>30</v>
      </c>
      <c r="O568" t="s">
        <v>444</v>
      </c>
      <c r="P568" t="s">
        <v>37</v>
      </c>
      <c r="Q568" t="s">
        <v>510</v>
      </c>
      <c r="R568" t="s">
        <v>27</v>
      </c>
      <c r="T568">
        <v>3</v>
      </c>
      <c r="U568">
        <v>0</v>
      </c>
      <c r="V568">
        <v>-16777216</v>
      </c>
      <c r="W568" t="s">
        <v>43</v>
      </c>
      <c r="X568" t="s">
        <v>43</v>
      </c>
    </row>
    <row r="569" spans="1:24" x14ac:dyDescent="0.25">
      <c r="A569" t="s">
        <v>241</v>
      </c>
      <c r="B569" t="s">
        <v>238</v>
      </c>
      <c r="C569" t="s">
        <v>78</v>
      </c>
      <c r="D569" t="s">
        <v>78</v>
      </c>
      <c r="E569" t="s">
        <v>240</v>
      </c>
      <c r="F569" t="s">
        <v>242</v>
      </c>
      <c r="G569" t="s">
        <v>244</v>
      </c>
      <c r="H569" t="s">
        <v>101</v>
      </c>
      <c r="I569" t="s">
        <v>245</v>
      </c>
      <c r="J569" t="s">
        <v>239</v>
      </c>
      <c r="K569" t="s">
        <v>34</v>
      </c>
      <c r="L569" t="s">
        <v>243</v>
      </c>
      <c r="N569" t="s">
        <v>30</v>
      </c>
      <c r="O569" t="s">
        <v>36</v>
      </c>
      <c r="P569" t="s">
        <v>37</v>
      </c>
      <c r="Q569">
        <v>7310</v>
      </c>
      <c r="R569" t="s">
        <v>79</v>
      </c>
      <c r="T569">
        <v>3</v>
      </c>
      <c r="U569">
        <v>0</v>
      </c>
      <c r="V569">
        <v>-16777216</v>
      </c>
      <c r="W569">
        <v>-700</v>
      </c>
      <c r="X569">
        <v>-100</v>
      </c>
    </row>
    <row r="570" spans="1:24" x14ac:dyDescent="0.25">
      <c r="A570" t="s">
        <v>241</v>
      </c>
      <c r="B570" t="s">
        <v>238</v>
      </c>
      <c r="C570" t="s">
        <v>78</v>
      </c>
      <c r="D570" t="s">
        <v>78</v>
      </c>
      <c r="E570" t="s">
        <v>240</v>
      </c>
      <c r="F570" t="s">
        <v>374</v>
      </c>
      <c r="G570" t="s">
        <v>375</v>
      </c>
      <c r="H570" t="s">
        <v>285</v>
      </c>
      <c r="I570" t="s">
        <v>376</v>
      </c>
      <c r="J570" t="s">
        <v>239</v>
      </c>
      <c r="K570" t="s">
        <v>34</v>
      </c>
      <c r="L570" t="s">
        <v>374</v>
      </c>
      <c r="N570" t="s">
        <v>30</v>
      </c>
      <c r="O570" t="s">
        <v>36</v>
      </c>
      <c r="P570" t="s">
        <v>37</v>
      </c>
      <c r="Q570">
        <v>7310</v>
      </c>
      <c r="R570" t="s">
        <v>79</v>
      </c>
      <c r="T570">
        <v>3</v>
      </c>
      <c r="U570">
        <v>0</v>
      </c>
      <c r="V570">
        <v>-16777216</v>
      </c>
      <c r="W570">
        <v>-700</v>
      </c>
      <c r="X570">
        <v>-100</v>
      </c>
    </row>
    <row r="571" spans="1:24" x14ac:dyDescent="0.25">
      <c r="A571" t="s">
        <v>241</v>
      </c>
      <c r="B571" t="s">
        <v>238</v>
      </c>
      <c r="C571" t="s">
        <v>78</v>
      </c>
      <c r="D571" t="s">
        <v>78</v>
      </c>
      <c r="E571" t="s">
        <v>240</v>
      </c>
      <c r="F571" t="s">
        <v>146</v>
      </c>
      <c r="G571" t="s">
        <v>284</v>
      </c>
      <c r="H571" t="s">
        <v>285</v>
      </c>
      <c r="I571" t="s">
        <v>286</v>
      </c>
      <c r="J571" t="s">
        <v>239</v>
      </c>
      <c r="K571" t="s">
        <v>34</v>
      </c>
      <c r="L571" t="s">
        <v>283</v>
      </c>
      <c r="N571" t="s">
        <v>30</v>
      </c>
      <c r="O571" t="s">
        <v>36</v>
      </c>
      <c r="P571" t="s">
        <v>37</v>
      </c>
      <c r="Q571">
        <v>7310</v>
      </c>
      <c r="R571" t="s">
        <v>79</v>
      </c>
      <c r="T571">
        <v>3</v>
      </c>
      <c r="U571">
        <v>0</v>
      </c>
      <c r="V571">
        <v>-16777216</v>
      </c>
      <c r="W571">
        <v>-700</v>
      </c>
      <c r="X571">
        <v>-100</v>
      </c>
    </row>
    <row r="572" spans="1:24" x14ac:dyDescent="0.25">
      <c r="A572" t="s">
        <v>241</v>
      </c>
      <c r="B572" t="s">
        <v>238</v>
      </c>
      <c r="C572" t="s">
        <v>78</v>
      </c>
      <c r="D572" t="s">
        <v>78</v>
      </c>
      <c r="E572" t="s">
        <v>240</v>
      </c>
      <c r="F572" t="s">
        <v>350</v>
      </c>
      <c r="G572" t="s">
        <v>244</v>
      </c>
      <c r="H572" t="s">
        <v>285</v>
      </c>
      <c r="I572" t="s">
        <v>352</v>
      </c>
      <c r="J572" t="s">
        <v>239</v>
      </c>
      <c r="K572" t="s">
        <v>34</v>
      </c>
      <c r="L572" t="s">
        <v>351</v>
      </c>
      <c r="N572" t="s">
        <v>30</v>
      </c>
      <c r="O572" t="s">
        <v>36</v>
      </c>
      <c r="P572" t="s">
        <v>37</v>
      </c>
      <c r="Q572">
        <v>7310</v>
      </c>
      <c r="R572" t="s">
        <v>79</v>
      </c>
      <c r="T572">
        <v>3</v>
      </c>
      <c r="U572">
        <v>0</v>
      </c>
      <c r="V572">
        <v>-16777216</v>
      </c>
      <c r="W572">
        <v>-700</v>
      </c>
      <c r="X572">
        <v>-100</v>
      </c>
    </row>
    <row r="573" spans="1:24" x14ac:dyDescent="0.25">
      <c r="A573" t="s">
        <v>241</v>
      </c>
      <c r="B573" t="s">
        <v>238</v>
      </c>
      <c r="C573" t="s">
        <v>78</v>
      </c>
      <c r="D573" t="s">
        <v>78</v>
      </c>
      <c r="E573" t="s">
        <v>240</v>
      </c>
      <c r="F573" t="s">
        <v>295</v>
      </c>
      <c r="G573" t="s">
        <v>244</v>
      </c>
      <c r="H573" t="s">
        <v>285</v>
      </c>
      <c r="I573" t="s">
        <v>297</v>
      </c>
      <c r="J573" t="s">
        <v>239</v>
      </c>
      <c r="K573" t="s">
        <v>34</v>
      </c>
      <c r="L573" t="s">
        <v>296</v>
      </c>
      <c r="N573" t="s">
        <v>30</v>
      </c>
      <c r="O573" t="s">
        <v>36</v>
      </c>
      <c r="P573" t="s">
        <v>37</v>
      </c>
      <c r="Q573">
        <v>7310</v>
      </c>
      <c r="R573" t="s">
        <v>79</v>
      </c>
      <c r="T573">
        <v>3</v>
      </c>
      <c r="U573">
        <v>0</v>
      </c>
      <c r="V573">
        <v>-16777216</v>
      </c>
      <c r="W573">
        <v>-700</v>
      </c>
      <c r="X573">
        <v>-100</v>
      </c>
    </row>
    <row r="574" spans="1:24" x14ac:dyDescent="0.25">
      <c r="A574" t="s">
        <v>241</v>
      </c>
      <c r="B574" t="s">
        <v>786</v>
      </c>
      <c r="C574" t="s">
        <v>78</v>
      </c>
      <c r="D574" t="s">
        <v>78</v>
      </c>
      <c r="E574" t="s">
        <v>240</v>
      </c>
      <c r="F574" t="s">
        <v>780</v>
      </c>
      <c r="G574" t="s">
        <v>244</v>
      </c>
      <c r="H574" t="s">
        <v>285</v>
      </c>
      <c r="I574" t="s">
        <v>778</v>
      </c>
      <c r="J574" t="s">
        <v>239</v>
      </c>
      <c r="K574" t="s">
        <v>34</v>
      </c>
      <c r="L574" t="s">
        <v>781</v>
      </c>
      <c r="N574" t="s">
        <v>30</v>
      </c>
      <c r="O574" t="s">
        <v>779</v>
      </c>
      <c r="P574" t="s">
        <v>37</v>
      </c>
      <c r="Q574">
        <v>7310</v>
      </c>
      <c r="R574" t="s">
        <v>79</v>
      </c>
      <c r="T574">
        <v>3</v>
      </c>
      <c r="U574">
        <v>0</v>
      </c>
      <c r="V574">
        <v>-16777216</v>
      </c>
      <c r="W574">
        <v>-700</v>
      </c>
      <c r="X574">
        <v>-100</v>
      </c>
    </row>
    <row r="575" spans="1:24" x14ac:dyDescent="0.25">
      <c r="A575" t="s">
        <v>241</v>
      </c>
      <c r="B575" t="s">
        <v>521</v>
      </c>
      <c r="C575" t="s">
        <v>78</v>
      </c>
      <c r="D575" t="s">
        <v>78</v>
      </c>
      <c r="E575" t="s">
        <v>240</v>
      </c>
      <c r="F575" t="s">
        <v>505</v>
      </c>
      <c r="G575" t="s">
        <v>502</v>
      </c>
      <c r="H575" t="s">
        <v>442</v>
      </c>
      <c r="I575" t="s">
        <v>503</v>
      </c>
      <c r="J575" t="s">
        <v>521</v>
      </c>
      <c r="K575" t="s">
        <v>34</v>
      </c>
      <c r="M575" t="s">
        <v>501</v>
      </c>
      <c r="N575" t="s">
        <v>30</v>
      </c>
      <c r="O575" t="s">
        <v>444</v>
      </c>
      <c r="P575" t="s">
        <v>37</v>
      </c>
      <c r="Q575">
        <v>7310</v>
      </c>
      <c r="R575" t="s">
        <v>79</v>
      </c>
      <c r="T575">
        <v>3</v>
      </c>
      <c r="U575">
        <v>0</v>
      </c>
      <c r="V575">
        <v>-16777216</v>
      </c>
      <c r="W575">
        <v>-700</v>
      </c>
      <c r="X575">
        <v>-100</v>
      </c>
    </row>
    <row r="576" spans="1:24" x14ac:dyDescent="0.25">
      <c r="A576" t="s">
        <v>241</v>
      </c>
      <c r="B576" t="s">
        <v>699</v>
      </c>
      <c r="C576" t="s">
        <v>78</v>
      </c>
      <c r="D576" t="s">
        <v>78</v>
      </c>
      <c r="E576" t="s">
        <v>240</v>
      </c>
      <c r="F576" t="s">
        <v>680</v>
      </c>
      <c r="G576" t="s">
        <v>244</v>
      </c>
      <c r="H576" t="s">
        <v>442</v>
      </c>
      <c r="I576" t="s">
        <v>678</v>
      </c>
      <c r="J576" t="s">
        <v>699</v>
      </c>
      <c r="K576" t="s">
        <v>34</v>
      </c>
      <c r="L576" t="s">
        <v>681</v>
      </c>
      <c r="N576" t="s">
        <v>30</v>
      </c>
      <c r="O576" t="s">
        <v>444</v>
      </c>
      <c r="P576" t="s">
        <v>37</v>
      </c>
      <c r="Q576">
        <v>7310</v>
      </c>
      <c r="R576" t="s">
        <v>79</v>
      </c>
      <c r="T576">
        <v>3</v>
      </c>
      <c r="U576">
        <v>0</v>
      </c>
      <c r="V576">
        <v>-16777216</v>
      </c>
      <c r="W576">
        <v>-700</v>
      </c>
      <c r="X576">
        <v>-100</v>
      </c>
    </row>
    <row r="577" spans="1:24" x14ac:dyDescent="0.25">
      <c r="A577" t="s">
        <v>249</v>
      </c>
      <c r="B577" t="s">
        <v>246</v>
      </c>
      <c r="C577" t="s">
        <v>78</v>
      </c>
      <c r="D577" t="s">
        <v>78</v>
      </c>
      <c r="E577" t="s">
        <v>248</v>
      </c>
      <c r="F577" t="s">
        <v>242</v>
      </c>
      <c r="G577" t="s">
        <v>244</v>
      </c>
      <c r="H577" t="s">
        <v>101</v>
      </c>
      <c r="I577" t="s">
        <v>245</v>
      </c>
      <c r="J577" t="s">
        <v>247</v>
      </c>
      <c r="K577" t="s">
        <v>34</v>
      </c>
      <c r="L577" t="s">
        <v>243</v>
      </c>
      <c r="N577" t="s">
        <v>30</v>
      </c>
      <c r="O577" t="s">
        <v>36</v>
      </c>
      <c r="P577" t="s">
        <v>37</v>
      </c>
      <c r="Q577">
        <v>7309</v>
      </c>
      <c r="R577" t="s">
        <v>79</v>
      </c>
      <c r="T577">
        <v>3</v>
      </c>
      <c r="U577">
        <v>0</v>
      </c>
      <c r="V577">
        <v>-16777216</v>
      </c>
      <c r="W577">
        <v>-700</v>
      </c>
      <c r="X577">
        <v>-100</v>
      </c>
    </row>
    <row r="578" spans="1:24" x14ac:dyDescent="0.25">
      <c r="A578" t="s">
        <v>249</v>
      </c>
      <c r="B578" t="s">
        <v>246</v>
      </c>
      <c r="C578" t="s">
        <v>78</v>
      </c>
      <c r="D578" t="s">
        <v>78</v>
      </c>
      <c r="E578" t="s">
        <v>248</v>
      </c>
      <c r="F578" t="s">
        <v>374</v>
      </c>
      <c r="G578" t="s">
        <v>375</v>
      </c>
      <c r="H578" t="s">
        <v>285</v>
      </c>
      <c r="I578" t="s">
        <v>376</v>
      </c>
      <c r="J578" t="s">
        <v>247</v>
      </c>
      <c r="K578" t="s">
        <v>34</v>
      </c>
      <c r="L578" t="s">
        <v>374</v>
      </c>
      <c r="N578" t="s">
        <v>30</v>
      </c>
      <c r="O578" t="s">
        <v>36</v>
      </c>
      <c r="P578" t="s">
        <v>37</v>
      </c>
      <c r="Q578">
        <v>7309</v>
      </c>
      <c r="R578" t="s">
        <v>79</v>
      </c>
      <c r="T578">
        <v>3</v>
      </c>
      <c r="U578">
        <v>0</v>
      </c>
      <c r="V578">
        <v>-16777216</v>
      </c>
      <c r="W578">
        <v>-700</v>
      </c>
      <c r="X578">
        <v>-100</v>
      </c>
    </row>
    <row r="579" spans="1:24" x14ac:dyDescent="0.25">
      <c r="A579" t="s">
        <v>249</v>
      </c>
      <c r="B579" t="s">
        <v>246</v>
      </c>
      <c r="C579" t="s">
        <v>78</v>
      </c>
      <c r="D579" t="s">
        <v>78</v>
      </c>
      <c r="E579" t="s">
        <v>248</v>
      </c>
      <c r="F579" t="s">
        <v>146</v>
      </c>
      <c r="G579" t="s">
        <v>284</v>
      </c>
      <c r="H579" t="s">
        <v>285</v>
      </c>
      <c r="I579" t="s">
        <v>286</v>
      </c>
      <c r="J579" t="s">
        <v>247</v>
      </c>
      <c r="K579" t="s">
        <v>34</v>
      </c>
      <c r="L579" t="s">
        <v>283</v>
      </c>
      <c r="N579" t="s">
        <v>30</v>
      </c>
      <c r="O579" t="s">
        <v>36</v>
      </c>
      <c r="P579" t="s">
        <v>37</v>
      </c>
      <c r="Q579">
        <v>7309</v>
      </c>
      <c r="R579" t="s">
        <v>79</v>
      </c>
      <c r="T579">
        <v>3</v>
      </c>
      <c r="U579">
        <v>0</v>
      </c>
      <c r="V579">
        <v>-16777216</v>
      </c>
      <c r="W579">
        <v>-700</v>
      </c>
      <c r="X579">
        <v>-100</v>
      </c>
    </row>
    <row r="580" spans="1:24" x14ac:dyDescent="0.25">
      <c r="A580" t="s">
        <v>249</v>
      </c>
      <c r="B580" t="s">
        <v>246</v>
      </c>
      <c r="C580" t="s">
        <v>78</v>
      </c>
      <c r="D580" t="s">
        <v>78</v>
      </c>
      <c r="E580" t="s">
        <v>248</v>
      </c>
      <c r="F580" t="s">
        <v>350</v>
      </c>
      <c r="G580" t="s">
        <v>244</v>
      </c>
      <c r="H580" t="s">
        <v>285</v>
      </c>
      <c r="I580" t="s">
        <v>352</v>
      </c>
      <c r="J580" t="s">
        <v>247</v>
      </c>
      <c r="K580" t="s">
        <v>34</v>
      </c>
      <c r="L580" t="s">
        <v>351</v>
      </c>
      <c r="N580" t="s">
        <v>30</v>
      </c>
      <c r="O580" t="s">
        <v>36</v>
      </c>
      <c r="P580" t="s">
        <v>37</v>
      </c>
      <c r="Q580">
        <v>7309</v>
      </c>
      <c r="R580" t="s">
        <v>79</v>
      </c>
      <c r="T580">
        <v>3</v>
      </c>
      <c r="U580">
        <v>0</v>
      </c>
      <c r="V580">
        <v>-16777216</v>
      </c>
      <c r="W580">
        <v>-700</v>
      </c>
      <c r="X580">
        <v>-100</v>
      </c>
    </row>
    <row r="581" spans="1:24" x14ac:dyDescent="0.25">
      <c r="A581" t="s">
        <v>249</v>
      </c>
      <c r="B581" t="s">
        <v>246</v>
      </c>
      <c r="C581" t="s">
        <v>78</v>
      </c>
      <c r="D581" t="s">
        <v>78</v>
      </c>
      <c r="E581" t="s">
        <v>248</v>
      </c>
      <c r="F581" t="s">
        <v>295</v>
      </c>
      <c r="G581" t="s">
        <v>244</v>
      </c>
      <c r="H581" t="s">
        <v>285</v>
      </c>
      <c r="I581" t="s">
        <v>297</v>
      </c>
      <c r="J581" t="s">
        <v>247</v>
      </c>
      <c r="K581" t="s">
        <v>34</v>
      </c>
      <c r="L581" t="s">
        <v>296</v>
      </c>
      <c r="N581" t="s">
        <v>30</v>
      </c>
      <c r="O581" t="s">
        <v>36</v>
      </c>
      <c r="P581" t="s">
        <v>37</v>
      </c>
      <c r="Q581">
        <v>7309</v>
      </c>
      <c r="R581" t="s">
        <v>79</v>
      </c>
      <c r="T581">
        <v>3</v>
      </c>
      <c r="U581">
        <v>0</v>
      </c>
      <c r="V581">
        <v>-16777216</v>
      </c>
      <c r="W581">
        <v>-700</v>
      </c>
      <c r="X581">
        <v>-100</v>
      </c>
    </row>
    <row r="582" spans="1:24" x14ac:dyDescent="0.25">
      <c r="A582" t="s">
        <v>249</v>
      </c>
      <c r="B582" t="s">
        <v>787</v>
      </c>
      <c r="C582" t="s">
        <v>78</v>
      </c>
      <c r="D582" t="s">
        <v>78</v>
      </c>
      <c r="E582" t="s">
        <v>248</v>
      </c>
      <c r="F582" t="s">
        <v>780</v>
      </c>
      <c r="G582" t="s">
        <v>244</v>
      </c>
      <c r="H582" t="s">
        <v>285</v>
      </c>
      <c r="I582" t="s">
        <v>778</v>
      </c>
      <c r="J582" t="s">
        <v>247</v>
      </c>
      <c r="K582" t="s">
        <v>34</v>
      </c>
      <c r="L582" t="s">
        <v>781</v>
      </c>
      <c r="N582" t="s">
        <v>30</v>
      </c>
      <c r="O582" t="s">
        <v>779</v>
      </c>
      <c r="P582" t="s">
        <v>37</v>
      </c>
      <c r="Q582">
        <v>7309</v>
      </c>
      <c r="R582" t="s">
        <v>79</v>
      </c>
      <c r="T582">
        <v>3</v>
      </c>
      <c r="U582">
        <v>0</v>
      </c>
      <c r="V582">
        <v>-16777216</v>
      </c>
      <c r="W582">
        <v>-700</v>
      </c>
      <c r="X582">
        <v>-100</v>
      </c>
    </row>
    <row r="583" spans="1:24" x14ac:dyDescent="0.25">
      <c r="A583" t="s">
        <v>249</v>
      </c>
      <c r="B583" t="s">
        <v>528</v>
      </c>
      <c r="C583" t="s">
        <v>78</v>
      </c>
      <c r="D583" t="s">
        <v>78</v>
      </c>
      <c r="E583" t="s">
        <v>248</v>
      </c>
      <c r="F583" t="s">
        <v>505</v>
      </c>
      <c r="G583" t="s">
        <v>502</v>
      </c>
      <c r="H583" t="s">
        <v>442</v>
      </c>
      <c r="I583" t="s">
        <v>503</v>
      </c>
      <c r="J583" t="s">
        <v>528</v>
      </c>
      <c r="K583" t="s">
        <v>34</v>
      </c>
      <c r="M583" t="s">
        <v>501</v>
      </c>
      <c r="N583" t="s">
        <v>30</v>
      </c>
      <c r="O583" t="s">
        <v>444</v>
      </c>
      <c r="P583" t="s">
        <v>37</v>
      </c>
      <c r="Q583">
        <v>7309</v>
      </c>
      <c r="R583" t="s">
        <v>79</v>
      </c>
      <c r="T583">
        <v>3</v>
      </c>
      <c r="U583">
        <v>0</v>
      </c>
      <c r="V583">
        <v>-16777216</v>
      </c>
      <c r="W583">
        <v>-700</v>
      </c>
      <c r="X583">
        <v>-100</v>
      </c>
    </row>
    <row r="584" spans="1:24" x14ac:dyDescent="0.25">
      <c r="A584" t="s">
        <v>249</v>
      </c>
      <c r="B584" t="s">
        <v>708</v>
      </c>
      <c r="C584" t="s">
        <v>78</v>
      </c>
      <c r="D584" t="s">
        <v>78</v>
      </c>
      <c r="E584" t="s">
        <v>248</v>
      </c>
      <c r="F584" t="s">
        <v>680</v>
      </c>
      <c r="G584" t="s">
        <v>244</v>
      </c>
      <c r="H584" t="s">
        <v>442</v>
      </c>
      <c r="I584" t="s">
        <v>678</v>
      </c>
      <c r="J584" t="s">
        <v>708</v>
      </c>
      <c r="K584" t="s">
        <v>34</v>
      </c>
      <c r="L584" t="s">
        <v>681</v>
      </c>
      <c r="N584" t="s">
        <v>30</v>
      </c>
      <c r="O584" t="s">
        <v>444</v>
      </c>
      <c r="P584" t="s">
        <v>37</v>
      </c>
      <c r="Q584">
        <v>7309</v>
      </c>
      <c r="R584" t="s">
        <v>79</v>
      </c>
      <c r="T584">
        <v>3</v>
      </c>
      <c r="U584">
        <v>0</v>
      </c>
      <c r="V584">
        <v>-16777216</v>
      </c>
      <c r="W584">
        <v>-700</v>
      </c>
      <c r="X584">
        <v>-100</v>
      </c>
    </row>
    <row r="585" spans="1:24" x14ac:dyDescent="0.25">
      <c r="A585" t="s">
        <v>411</v>
      </c>
      <c r="B585" t="s">
        <v>410</v>
      </c>
      <c r="C585" t="s">
        <v>292</v>
      </c>
      <c r="D585" t="s">
        <v>60</v>
      </c>
      <c r="E585" t="s">
        <v>356</v>
      </c>
      <c r="F585" t="s">
        <v>374</v>
      </c>
      <c r="G585" t="s">
        <v>375</v>
      </c>
      <c r="H585" t="s">
        <v>285</v>
      </c>
      <c r="I585" t="s">
        <v>376</v>
      </c>
      <c r="J585" t="s">
        <v>410</v>
      </c>
      <c r="K585" t="s">
        <v>34</v>
      </c>
      <c r="L585" t="s">
        <v>374</v>
      </c>
      <c r="N585" t="s">
        <v>30</v>
      </c>
      <c r="O585" t="s">
        <v>36</v>
      </c>
      <c r="P585" t="s">
        <v>37</v>
      </c>
      <c r="Q585" t="s">
        <v>292</v>
      </c>
      <c r="R585" t="s">
        <v>27</v>
      </c>
      <c r="T585">
        <v>3</v>
      </c>
      <c r="U585">
        <v>0</v>
      </c>
      <c r="V585">
        <v>-16777216</v>
      </c>
      <c r="W585" t="s">
        <v>43</v>
      </c>
      <c r="X585" t="s">
        <v>43</v>
      </c>
    </row>
    <row r="586" spans="1:24" x14ac:dyDescent="0.25">
      <c r="A586" t="s">
        <v>411</v>
      </c>
      <c r="B586" t="s">
        <v>410</v>
      </c>
      <c r="C586" t="s">
        <v>292</v>
      </c>
      <c r="D586" t="s">
        <v>60</v>
      </c>
      <c r="E586" t="s">
        <v>356</v>
      </c>
      <c r="F586" t="s">
        <v>292</v>
      </c>
      <c r="G586" t="s">
        <v>32</v>
      </c>
      <c r="H586" t="s">
        <v>25</v>
      </c>
      <c r="I586" t="s">
        <v>1386</v>
      </c>
      <c r="J586" t="s">
        <v>410</v>
      </c>
      <c r="K586" t="s">
        <v>34</v>
      </c>
      <c r="L586" t="s">
        <v>1372</v>
      </c>
      <c r="N586" t="s">
        <v>30</v>
      </c>
      <c r="O586" t="s">
        <v>36</v>
      </c>
      <c r="P586" t="s">
        <v>37</v>
      </c>
      <c r="Q586" t="s">
        <v>292</v>
      </c>
      <c r="R586" t="s">
        <v>27</v>
      </c>
      <c r="T586">
        <v>3</v>
      </c>
      <c r="U586">
        <v>0</v>
      </c>
      <c r="V586">
        <v>-16777216</v>
      </c>
      <c r="W586" t="s">
        <v>43</v>
      </c>
      <c r="X586" t="s">
        <v>43</v>
      </c>
    </row>
    <row r="587" spans="1:24" x14ac:dyDescent="0.25">
      <c r="A587" t="s">
        <v>1184</v>
      </c>
      <c r="B587" t="s">
        <v>1181</v>
      </c>
      <c r="C587" t="s">
        <v>78</v>
      </c>
      <c r="D587" t="s">
        <v>78</v>
      </c>
      <c r="E587" t="s">
        <v>1183</v>
      </c>
      <c r="F587" t="s">
        <v>1152</v>
      </c>
      <c r="G587" t="s">
        <v>32</v>
      </c>
      <c r="H587" t="s">
        <v>101</v>
      </c>
      <c r="I587" t="s">
        <v>1180</v>
      </c>
      <c r="J587" t="s">
        <v>1182</v>
      </c>
      <c r="K587" t="s">
        <v>34</v>
      </c>
      <c r="L587" t="s">
        <v>1153</v>
      </c>
      <c r="N587" t="s">
        <v>30</v>
      </c>
      <c r="O587" t="s">
        <v>36</v>
      </c>
      <c r="P587" t="s">
        <v>37</v>
      </c>
      <c r="Q587">
        <v>259286</v>
      </c>
      <c r="R587" t="s">
        <v>79</v>
      </c>
      <c r="T587">
        <v>3</v>
      </c>
      <c r="U587">
        <v>0</v>
      </c>
      <c r="V587">
        <v>-16777216</v>
      </c>
      <c r="W587" t="s">
        <v>43</v>
      </c>
      <c r="X587" t="s">
        <v>43</v>
      </c>
    </row>
    <row r="588" spans="1:24" x14ac:dyDescent="0.25">
      <c r="A588" t="s">
        <v>1184</v>
      </c>
      <c r="B588" t="s">
        <v>1181</v>
      </c>
      <c r="C588" t="s">
        <v>78</v>
      </c>
      <c r="D588" t="s">
        <v>78</v>
      </c>
      <c r="E588" t="s">
        <v>1183</v>
      </c>
      <c r="F588" t="s">
        <v>569</v>
      </c>
      <c r="G588" t="s">
        <v>1248</v>
      </c>
      <c r="H588" t="s">
        <v>285</v>
      </c>
      <c r="I588" t="s">
        <v>1249</v>
      </c>
      <c r="J588" t="s">
        <v>1182</v>
      </c>
      <c r="K588" t="s">
        <v>34</v>
      </c>
      <c r="L588" t="s">
        <v>1256</v>
      </c>
      <c r="N588" t="s">
        <v>30</v>
      </c>
      <c r="O588" t="s">
        <v>36</v>
      </c>
      <c r="P588" t="s">
        <v>37</v>
      </c>
      <c r="Q588">
        <v>259286</v>
      </c>
      <c r="R588" t="s">
        <v>79</v>
      </c>
      <c r="T588">
        <v>3</v>
      </c>
      <c r="U588">
        <v>0</v>
      </c>
      <c r="V588">
        <v>-16777216</v>
      </c>
      <c r="W588" t="s">
        <v>43</v>
      </c>
      <c r="X588" t="s">
        <v>43</v>
      </c>
    </row>
    <row r="589" spans="1:24" x14ac:dyDescent="0.25">
      <c r="A589" t="s">
        <v>221</v>
      </c>
      <c r="B589" t="s">
        <v>218</v>
      </c>
      <c r="C589" t="s">
        <v>48</v>
      </c>
      <c r="D589" t="s">
        <v>195</v>
      </c>
      <c r="E589" t="s">
        <v>220</v>
      </c>
      <c r="F589" t="s">
        <v>197</v>
      </c>
      <c r="G589" t="s">
        <v>32</v>
      </c>
      <c r="H589" t="s">
        <v>199</v>
      </c>
      <c r="I589" t="s">
        <v>200</v>
      </c>
      <c r="J589" t="s">
        <v>219</v>
      </c>
      <c r="K589" t="s">
        <v>34</v>
      </c>
      <c r="L589" t="s">
        <v>198</v>
      </c>
      <c r="N589" t="s">
        <v>30</v>
      </c>
      <c r="O589" t="s">
        <v>36</v>
      </c>
      <c r="P589" t="s">
        <v>37</v>
      </c>
      <c r="Q589">
        <v>12792</v>
      </c>
      <c r="R589" t="s">
        <v>79</v>
      </c>
      <c r="T589">
        <v>3</v>
      </c>
      <c r="U589">
        <v>0</v>
      </c>
      <c r="V589">
        <v>-16777216</v>
      </c>
      <c r="W589" t="s">
        <v>43</v>
      </c>
      <c r="X589" t="s">
        <v>43</v>
      </c>
    </row>
    <row r="590" spans="1:24" x14ac:dyDescent="0.25">
      <c r="A590" t="s">
        <v>1238</v>
      </c>
      <c r="B590" t="s">
        <v>1236</v>
      </c>
      <c r="C590" t="s">
        <v>48</v>
      </c>
      <c r="D590" t="s">
        <v>195</v>
      </c>
      <c r="E590" t="s">
        <v>1237</v>
      </c>
      <c r="F590" t="s">
        <v>1223</v>
      </c>
      <c r="G590" t="s">
        <v>32</v>
      </c>
      <c r="H590" t="s">
        <v>199</v>
      </c>
      <c r="I590" t="s">
        <v>1215</v>
      </c>
      <c r="J590" t="s">
        <v>1237</v>
      </c>
      <c r="K590" t="s">
        <v>34</v>
      </c>
      <c r="L590" t="s">
        <v>1224</v>
      </c>
      <c r="N590" t="s">
        <v>30</v>
      </c>
      <c r="O590" t="s">
        <v>36</v>
      </c>
      <c r="P590" t="s">
        <v>37</v>
      </c>
      <c r="Q590">
        <v>224269</v>
      </c>
      <c r="R590" t="s">
        <v>79</v>
      </c>
      <c r="T590">
        <v>3</v>
      </c>
      <c r="U590">
        <v>0</v>
      </c>
      <c r="V590">
        <v>-16777216</v>
      </c>
      <c r="W590" t="s">
        <v>43</v>
      </c>
      <c r="X590" t="s">
        <v>43</v>
      </c>
    </row>
    <row r="591" spans="1:24" x14ac:dyDescent="0.25">
      <c r="A591" t="s">
        <v>1247</v>
      </c>
      <c r="B591" t="s">
        <v>1245</v>
      </c>
      <c r="C591" t="s">
        <v>48</v>
      </c>
      <c r="D591" t="s">
        <v>195</v>
      </c>
      <c r="E591" t="s">
        <v>1246</v>
      </c>
      <c r="F591" t="s">
        <v>1223</v>
      </c>
      <c r="G591" t="s">
        <v>1248</v>
      </c>
      <c r="H591" t="s">
        <v>285</v>
      </c>
      <c r="I591" t="s">
        <v>1249</v>
      </c>
      <c r="J591" t="s">
        <v>1246</v>
      </c>
      <c r="K591" t="s">
        <v>34</v>
      </c>
      <c r="L591" t="s">
        <v>1224</v>
      </c>
      <c r="N591" t="s">
        <v>30</v>
      </c>
      <c r="O591" t="s">
        <v>36</v>
      </c>
      <c r="P591" t="s">
        <v>37</v>
      </c>
      <c r="Q591">
        <v>229177</v>
      </c>
      <c r="R591" t="s">
        <v>79</v>
      </c>
      <c r="T591">
        <v>3</v>
      </c>
      <c r="U591">
        <v>0</v>
      </c>
      <c r="V591">
        <v>-16777216</v>
      </c>
      <c r="W591" t="s">
        <v>43</v>
      </c>
      <c r="X591" t="s">
        <v>43</v>
      </c>
    </row>
    <row r="592" spans="1:24" x14ac:dyDescent="0.25">
      <c r="A592" t="s">
        <v>229</v>
      </c>
      <c r="B592" t="s">
        <v>226</v>
      </c>
      <c r="C592" t="s">
        <v>48</v>
      </c>
      <c r="D592" t="s">
        <v>195</v>
      </c>
      <c r="E592" t="s">
        <v>228</v>
      </c>
      <c r="F592" t="s">
        <v>197</v>
      </c>
      <c r="G592" t="s">
        <v>32</v>
      </c>
      <c r="H592" t="s">
        <v>199</v>
      </c>
      <c r="I592" t="s">
        <v>200</v>
      </c>
      <c r="J592" t="s">
        <v>227</v>
      </c>
      <c r="K592" t="s">
        <v>34</v>
      </c>
      <c r="L592" t="s">
        <v>198</v>
      </c>
      <c r="N592" t="s">
        <v>30</v>
      </c>
      <c r="O592" t="s">
        <v>36</v>
      </c>
      <c r="P592" t="s">
        <v>37</v>
      </c>
      <c r="Q592">
        <v>75276</v>
      </c>
      <c r="R592" t="s">
        <v>79</v>
      </c>
      <c r="T592">
        <v>3</v>
      </c>
      <c r="U592">
        <v>0</v>
      </c>
      <c r="V592">
        <v>-16777216</v>
      </c>
      <c r="W592" t="s">
        <v>43</v>
      </c>
      <c r="X592" t="s">
        <v>43</v>
      </c>
    </row>
    <row r="593" spans="1:24" x14ac:dyDescent="0.25">
      <c r="A593" t="s">
        <v>225</v>
      </c>
      <c r="B593" t="s">
        <v>222</v>
      </c>
      <c r="C593" t="s">
        <v>48</v>
      </c>
      <c r="D593" t="s">
        <v>195</v>
      </c>
      <c r="E593" t="s">
        <v>224</v>
      </c>
      <c r="F593" t="s">
        <v>197</v>
      </c>
      <c r="G593" t="s">
        <v>32</v>
      </c>
      <c r="H593" t="s">
        <v>199</v>
      </c>
      <c r="I593" t="s">
        <v>200</v>
      </c>
      <c r="J593" t="s">
        <v>223</v>
      </c>
      <c r="K593" t="s">
        <v>34</v>
      </c>
      <c r="L593" t="s">
        <v>198</v>
      </c>
      <c r="N593" t="s">
        <v>30</v>
      </c>
      <c r="O593" t="s">
        <v>36</v>
      </c>
      <c r="P593" t="s">
        <v>37</v>
      </c>
      <c r="Q593">
        <v>277259</v>
      </c>
      <c r="R593" t="s">
        <v>79</v>
      </c>
      <c r="T593">
        <v>3</v>
      </c>
      <c r="U593">
        <v>0</v>
      </c>
      <c r="V593">
        <v>-16777216</v>
      </c>
      <c r="W593" t="s">
        <v>43</v>
      </c>
      <c r="X593" t="s">
        <v>43</v>
      </c>
    </row>
    <row r="594" spans="1:24" x14ac:dyDescent="0.25">
      <c r="A594" t="s">
        <v>205</v>
      </c>
      <c r="B594" t="s">
        <v>201</v>
      </c>
      <c r="C594" t="s">
        <v>48</v>
      </c>
      <c r="D594" t="s">
        <v>195</v>
      </c>
      <c r="E594" t="s">
        <v>203</v>
      </c>
      <c r="F594" t="s">
        <v>197</v>
      </c>
      <c r="G594" t="s">
        <v>32</v>
      </c>
      <c r="H594" t="s">
        <v>199</v>
      </c>
      <c r="I594" t="s">
        <v>200</v>
      </c>
      <c r="J594" t="s">
        <v>202</v>
      </c>
      <c r="K594" t="s">
        <v>34</v>
      </c>
      <c r="L594" t="s">
        <v>198</v>
      </c>
      <c r="N594" t="s">
        <v>30</v>
      </c>
      <c r="O594" t="s">
        <v>36</v>
      </c>
      <c r="P594" t="s">
        <v>37</v>
      </c>
      <c r="Q594" t="s">
        <v>204</v>
      </c>
      <c r="R594" t="s">
        <v>27</v>
      </c>
      <c r="T594">
        <v>3</v>
      </c>
      <c r="U594">
        <v>0</v>
      </c>
      <c r="V594">
        <v>-16777216</v>
      </c>
      <c r="W594" t="s">
        <v>43</v>
      </c>
      <c r="X594" t="s">
        <v>43</v>
      </c>
    </row>
    <row r="595" spans="1:24" x14ac:dyDescent="0.25">
      <c r="A595" t="s">
        <v>205</v>
      </c>
      <c r="B595" t="s">
        <v>513</v>
      </c>
      <c r="C595" t="s">
        <v>48</v>
      </c>
      <c r="D595" t="s">
        <v>195</v>
      </c>
      <c r="E595" t="s">
        <v>203</v>
      </c>
      <c r="F595" t="s">
        <v>505</v>
      </c>
      <c r="G595" t="s">
        <v>502</v>
      </c>
      <c r="H595" t="s">
        <v>442</v>
      </c>
      <c r="I595" t="s">
        <v>503</v>
      </c>
      <c r="J595" t="s">
        <v>513</v>
      </c>
      <c r="K595" t="s">
        <v>34</v>
      </c>
      <c r="M595" t="s">
        <v>501</v>
      </c>
      <c r="N595" t="s">
        <v>30</v>
      </c>
      <c r="O595" t="s">
        <v>444</v>
      </c>
      <c r="P595" t="s">
        <v>37</v>
      </c>
      <c r="Q595" t="s">
        <v>204</v>
      </c>
      <c r="R595" t="s">
        <v>27</v>
      </c>
      <c r="T595">
        <v>3</v>
      </c>
      <c r="U595">
        <v>0</v>
      </c>
      <c r="V595">
        <v>-16777216</v>
      </c>
      <c r="W595" t="s">
        <v>43</v>
      </c>
      <c r="X595" t="s">
        <v>43</v>
      </c>
    </row>
    <row r="596" spans="1:24" x14ac:dyDescent="0.25">
      <c r="A596" t="s">
        <v>209</v>
      </c>
      <c r="B596" t="s">
        <v>206</v>
      </c>
      <c r="C596" t="s">
        <v>48</v>
      </c>
      <c r="D596" t="s">
        <v>195</v>
      </c>
      <c r="E596" t="s">
        <v>208</v>
      </c>
      <c r="F596" t="s">
        <v>197</v>
      </c>
      <c r="G596" t="s">
        <v>32</v>
      </c>
      <c r="H596" t="s">
        <v>199</v>
      </c>
      <c r="I596" t="s">
        <v>200</v>
      </c>
      <c r="J596" t="s">
        <v>207</v>
      </c>
      <c r="K596" t="s">
        <v>34</v>
      </c>
      <c r="L596" t="s">
        <v>198</v>
      </c>
      <c r="N596" t="s">
        <v>30</v>
      </c>
      <c r="O596" t="s">
        <v>36</v>
      </c>
      <c r="P596" t="s">
        <v>37</v>
      </c>
      <c r="Q596">
        <v>265341</v>
      </c>
      <c r="R596" t="s">
        <v>79</v>
      </c>
      <c r="T596">
        <v>3</v>
      </c>
      <c r="U596">
        <v>0</v>
      </c>
      <c r="V596">
        <v>-16777216</v>
      </c>
      <c r="W596" t="s">
        <v>43</v>
      </c>
      <c r="X596" t="s">
        <v>43</v>
      </c>
    </row>
    <row r="597" spans="1:24" x14ac:dyDescent="0.25">
      <c r="A597" t="s">
        <v>209</v>
      </c>
      <c r="B597" t="s">
        <v>514</v>
      </c>
      <c r="C597" t="s">
        <v>48</v>
      </c>
      <c r="D597" t="s">
        <v>195</v>
      </c>
      <c r="E597" t="s">
        <v>208</v>
      </c>
      <c r="F597" t="s">
        <v>505</v>
      </c>
      <c r="G597" t="s">
        <v>502</v>
      </c>
      <c r="H597" t="s">
        <v>442</v>
      </c>
      <c r="I597" t="s">
        <v>503</v>
      </c>
      <c r="J597" t="s">
        <v>515</v>
      </c>
      <c r="K597" t="s">
        <v>34</v>
      </c>
      <c r="M597" t="s">
        <v>501</v>
      </c>
      <c r="N597" t="s">
        <v>30</v>
      </c>
      <c r="O597" t="s">
        <v>444</v>
      </c>
      <c r="P597" t="s">
        <v>37</v>
      </c>
      <c r="Q597">
        <v>265341</v>
      </c>
      <c r="R597" t="s">
        <v>79</v>
      </c>
      <c r="T597">
        <v>3</v>
      </c>
      <c r="U597">
        <v>0</v>
      </c>
      <c r="V597">
        <v>-16777216</v>
      </c>
      <c r="W597" t="s">
        <v>43</v>
      </c>
      <c r="X597" t="s">
        <v>43</v>
      </c>
    </row>
    <row r="598" spans="1:24" x14ac:dyDescent="0.25">
      <c r="A598" t="s">
        <v>578</v>
      </c>
      <c r="B598" t="s">
        <v>1234</v>
      </c>
      <c r="C598" t="s">
        <v>48</v>
      </c>
      <c r="D598" t="s">
        <v>195</v>
      </c>
      <c r="E598" t="s">
        <v>577</v>
      </c>
      <c r="F598" t="s">
        <v>1223</v>
      </c>
      <c r="G598" t="s">
        <v>32</v>
      </c>
      <c r="H598" t="s">
        <v>199</v>
      </c>
      <c r="I598" t="s">
        <v>1215</v>
      </c>
      <c r="J598" t="s">
        <v>1235</v>
      </c>
      <c r="K598" t="s">
        <v>34</v>
      </c>
      <c r="L598" t="s">
        <v>1224</v>
      </c>
      <c r="N598" t="s">
        <v>30</v>
      </c>
      <c r="O598" t="s">
        <v>36</v>
      </c>
      <c r="P598" t="s">
        <v>37</v>
      </c>
      <c r="Q598">
        <v>224275</v>
      </c>
      <c r="R598" t="s">
        <v>79</v>
      </c>
      <c r="T598">
        <v>3</v>
      </c>
      <c r="U598">
        <v>0</v>
      </c>
      <c r="V598">
        <v>-16777216</v>
      </c>
      <c r="W598" t="s">
        <v>43</v>
      </c>
      <c r="X598" t="s">
        <v>43</v>
      </c>
    </row>
    <row r="599" spans="1:24" x14ac:dyDescent="0.25">
      <c r="A599" t="s">
        <v>578</v>
      </c>
      <c r="B599" t="s">
        <v>276</v>
      </c>
      <c r="C599" t="s">
        <v>48</v>
      </c>
      <c r="D599" t="s">
        <v>195</v>
      </c>
      <c r="E599" t="s">
        <v>577</v>
      </c>
      <c r="F599" t="s">
        <v>537</v>
      </c>
      <c r="G599" t="s">
        <v>533</v>
      </c>
      <c r="H599" t="s">
        <v>442</v>
      </c>
      <c r="I599" t="s">
        <v>534</v>
      </c>
      <c r="J599" t="s">
        <v>276</v>
      </c>
      <c r="K599" t="s">
        <v>34</v>
      </c>
      <c r="N599" t="s">
        <v>30</v>
      </c>
      <c r="O599" t="s">
        <v>444</v>
      </c>
      <c r="P599" t="s">
        <v>37</v>
      </c>
      <c r="Q599">
        <v>224275</v>
      </c>
      <c r="R599" t="s">
        <v>79</v>
      </c>
      <c r="T599">
        <v>3</v>
      </c>
      <c r="U599">
        <v>0</v>
      </c>
      <c r="V599">
        <v>-16777216</v>
      </c>
      <c r="W599" t="s">
        <v>43</v>
      </c>
      <c r="X599" t="s">
        <v>43</v>
      </c>
    </row>
    <row r="600" spans="1:24" x14ac:dyDescent="0.25">
      <c r="A600" t="s">
        <v>561</v>
      </c>
      <c r="B600" t="s">
        <v>1232</v>
      </c>
      <c r="C600" t="s">
        <v>48</v>
      </c>
      <c r="D600" t="s">
        <v>195</v>
      </c>
      <c r="E600" t="s">
        <v>560</v>
      </c>
      <c r="F600" t="s">
        <v>1223</v>
      </c>
      <c r="G600" t="s">
        <v>32</v>
      </c>
      <c r="H600" t="s">
        <v>199</v>
      </c>
      <c r="I600" t="s">
        <v>1215</v>
      </c>
      <c r="J600" t="s">
        <v>1233</v>
      </c>
      <c r="K600" t="s">
        <v>34</v>
      </c>
      <c r="L600" t="s">
        <v>1224</v>
      </c>
      <c r="N600" t="s">
        <v>30</v>
      </c>
      <c r="O600" t="s">
        <v>36</v>
      </c>
      <c r="P600" t="s">
        <v>37</v>
      </c>
      <c r="Q600">
        <v>16656</v>
      </c>
      <c r="R600" t="s">
        <v>79</v>
      </c>
      <c r="T600">
        <v>3</v>
      </c>
      <c r="U600">
        <v>0</v>
      </c>
      <c r="V600">
        <v>-16777216</v>
      </c>
      <c r="W600" t="s">
        <v>43</v>
      </c>
      <c r="X600" t="s">
        <v>43</v>
      </c>
    </row>
    <row r="601" spans="1:24" x14ac:dyDescent="0.25">
      <c r="A601" t="s">
        <v>561</v>
      </c>
      <c r="B601" t="s">
        <v>559</v>
      </c>
      <c r="C601" t="s">
        <v>48</v>
      </c>
      <c r="D601" t="s">
        <v>195</v>
      </c>
      <c r="E601" t="s">
        <v>560</v>
      </c>
      <c r="F601" t="s">
        <v>537</v>
      </c>
      <c r="G601" t="s">
        <v>533</v>
      </c>
      <c r="H601" t="s">
        <v>442</v>
      </c>
      <c r="I601" t="s">
        <v>534</v>
      </c>
      <c r="J601" t="s">
        <v>559</v>
      </c>
      <c r="K601" t="s">
        <v>34</v>
      </c>
      <c r="N601" t="s">
        <v>30</v>
      </c>
      <c r="O601" t="s">
        <v>444</v>
      </c>
      <c r="P601" t="s">
        <v>37</v>
      </c>
      <c r="Q601">
        <v>16656</v>
      </c>
      <c r="R601" t="s">
        <v>79</v>
      </c>
      <c r="T601">
        <v>3</v>
      </c>
      <c r="U601">
        <v>0</v>
      </c>
      <c r="V601">
        <v>-16777216</v>
      </c>
      <c r="W601" t="s">
        <v>43</v>
      </c>
      <c r="X601" t="s">
        <v>43</v>
      </c>
    </row>
    <row r="602" spans="1:24" x14ac:dyDescent="0.25">
      <c r="A602" t="s">
        <v>233</v>
      </c>
      <c r="B602" t="s">
        <v>230</v>
      </c>
      <c r="C602" t="s">
        <v>48</v>
      </c>
      <c r="D602" t="s">
        <v>195</v>
      </c>
      <c r="E602" t="s">
        <v>232</v>
      </c>
      <c r="F602" t="s">
        <v>197</v>
      </c>
      <c r="G602" t="s">
        <v>32</v>
      </c>
      <c r="H602" t="s">
        <v>199</v>
      </c>
      <c r="I602" t="s">
        <v>200</v>
      </c>
      <c r="J602" t="s">
        <v>231</v>
      </c>
      <c r="K602" t="s">
        <v>34</v>
      </c>
      <c r="L602" t="s">
        <v>198</v>
      </c>
      <c r="N602" t="s">
        <v>30</v>
      </c>
      <c r="O602" t="s">
        <v>36</v>
      </c>
      <c r="P602" t="s">
        <v>37</v>
      </c>
      <c r="Q602">
        <v>71790</v>
      </c>
      <c r="R602" t="s">
        <v>79</v>
      </c>
      <c r="T602">
        <v>3</v>
      </c>
      <c r="U602">
        <v>0</v>
      </c>
      <c r="V602">
        <v>-16777216</v>
      </c>
      <c r="W602" t="s">
        <v>43</v>
      </c>
      <c r="X602" t="s">
        <v>43</v>
      </c>
    </row>
    <row r="603" spans="1:24" x14ac:dyDescent="0.25">
      <c r="A603" t="s">
        <v>1231</v>
      </c>
      <c r="B603" t="s">
        <v>1228</v>
      </c>
      <c r="C603" t="s">
        <v>48</v>
      </c>
      <c r="D603" t="s">
        <v>195</v>
      </c>
      <c r="E603" t="s">
        <v>1230</v>
      </c>
      <c r="F603" t="s">
        <v>1223</v>
      </c>
      <c r="G603" t="s">
        <v>32</v>
      </c>
      <c r="H603" t="s">
        <v>199</v>
      </c>
      <c r="I603" t="s">
        <v>1215</v>
      </c>
      <c r="J603" t="s">
        <v>1229</v>
      </c>
      <c r="K603" t="s">
        <v>34</v>
      </c>
      <c r="L603" t="s">
        <v>1224</v>
      </c>
      <c r="N603" t="s">
        <v>30</v>
      </c>
      <c r="O603" t="s">
        <v>36</v>
      </c>
      <c r="P603" t="s">
        <v>37</v>
      </c>
      <c r="Q603">
        <v>234280</v>
      </c>
      <c r="R603" t="s">
        <v>79</v>
      </c>
      <c r="T603">
        <v>3</v>
      </c>
      <c r="U603">
        <v>0</v>
      </c>
      <c r="V603">
        <v>-16777216</v>
      </c>
      <c r="W603" t="s">
        <v>43</v>
      </c>
      <c r="X603" t="s">
        <v>43</v>
      </c>
    </row>
    <row r="604" spans="1:24" x14ac:dyDescent="0.25">
      <c r="A604" t="s">
        <v>237</v>
      </c>
      <c r="B604" t="s">
        <v>234</v>
      </c>
      <c r="C604" t="s">
        <v>48</v>
      </c>
      <c r="D604" t="s">
        <v>195</v>
      </c>
      <c r="E604" t="s">
        <v>236</v>
      </c>
      <c r="F604" t="s">
        <v>197</v>
      </c>
      <c r="G604" t="s">
        <v>32</v>
      </c>
      <c r="H604" t="s">
        <v>199</v>
      </c>
      <c r="I604" t="s">
        <v>200</v>
      </c>
      <c r="J604" t="s">
        <v>235</v>
      </c>
      <c r="K604" t="s">
        <v>34</v>
      </c>
      <c r="L604" t="s">
        <v>198</v>
      </c>
      <c r="N604" t="s">
        <v>30</v>
      </c>
      <c r="O604" t="s">
        <v>36</v>
      </c>
      <c r="P604" t="s">
        <v>37</v>
      </c>
      <c r="Q604">
        <v>71796</v>
      </c>
      <c r="R604" t="s">
        <v>79</v>
      </c>
      <c r="T604">
        <v>3</v>
      </c>
      <c r="U604">
        <v>0</v>
      </c>
      <c r="V604">
        <v>-16777216</v>
      </c>
      <c r="W604" t="s">
        <v>43</v>
      </c>
      <c r="X604" t="s">
        <v>43</v>
      </c>
    </row>
    <row r="605" spans="1:24" x14ac:dyDescent="0.25">
      <c r="A605" t="s">
        <v>196</v>
      </c>
      <c r="B605" t="s">
        <v>192</v>
      </c>
      <c r="C605" t="s">
        <v>48</v>
      </c>
      <c r="D605" t="s">
        <v>195</v>
      </c>
      <c r="E605" t="s">
        <v>194</v>
      </c>
      <c r="F605" t="s">
        <v>197</v>
      </c>
      <c r="G605" t="s">
        <v>32</v>
      </c>
      <c r="H605" t="s">
        <v>199</v>
      </c>
      <c r="I605" t="s">
        <v>200</v>
      </c>
      <c r="J605" t="s">
        <v>193</v>
      </c>
      <c r="K605" t="s">
        <v>34</v>
      </c>
      <c r="L605" t="s">
        <v>198</v>
      </c>
      <c r="N605" t="s">
        <v>30</v>
      </c>
      <c r="O605" t="s">
        <v>36</v>
      </c>
      <c r="P605" t="s">
        <v>37</v>
      </c>
      <c r="Q605">
        <v>66184</v>
      </c>
      <c r="R605" t="s">
        <v>79</v>
      </c>
      <c r="T605">
        <v>3</v>
      </c>
      <c r="U605">
        <v>0</v>
      </c>
      <c r="V605">
        <v>-16777216</v>
      </c>
      <c r="W605" t="s">
        <v>43</v>
      </c>
      <c r="X605" t="s">
        <v>43</v>
      </c>
    </row>
    <row r="606" spans="1:24" x14ac:dyDescent="0.25">
      <c r="A606" t="s">
        <v>196</v>
      </c>
      <c r="B606" t="s">
        <v>516</v>
      </c>
      <c r="C606" t="s">
        <v>48</v>
      </c>
      <c r="D606" t="s">
        <v>195</v>
      </c>
      <c r="E606" t="s">
        <v>194</v>
      </c>
      <c r="F606" t="s">
        <v>505</v>
      </c>
      <c r="G606" t="s">
        <v>502</v>
      </c>
      <c r="H606" t="s">
        <v>442</v>
      </c>
      <c r="I606" t="s">
        <v>503</v>
      </c>
      <c r="J606" t="s">
        <v>516</v>
      </c>
      <c r="K606" t="s">
        <v>34</v>
      </c>
      <c r="M606" t="s">
        <v>501</v>
      </c>
      <c r="N606" t="s">
        <v>30</v>
      </c>
      <c r="O606" t="s">
        <v>444</v>
      </c>
      <c r="P606" t="s">
        <v>37</v>
      </c>
      <c r="Q606">
        <v>66184</v>
      </c>
      <c r="R606" t="s">
        <v>79</v>
      </c>
      <c r="T606">
        <v>3</v>
      </c>
      <c r="U606">
        <v>0</v>
      </c>
      <c r="V606">
        <v>-16777216</v>
      </c>
      <c r="W606" t="s">
        <v>43</v>
      </c>
      <c r="X606" t="s">
        <v>43</v>
      </c>
    </row>
    <row r="607" spans="1:24" x14ac:dyDescent="0.25">
      <c r="A607" t="s">
        <v>423</v>
      </c>
      <c r="B607" t="s">
        <v>420</v>
      </c>
      <c r="C607" t="s">
        <v>48</v>
      </c>
      <c r="D607" t="s">
        <v>195</v>
      </c>
      <c r="E607" t="s">
        <v>422</v>
      </c>
      <c r="F607" t="s">
        <v>374</v>
      </c>
      <c r="G607" t="s">
        <v>375</v>
      </c>
      <c r="H607" t="s">
        <v>285</v>
      </c>
      <c r="I607" t="s">
        <v>376</v>
      </c>
      <c r="J607" t="s">
        <v>421</v>
      </c>
      <c r="K607" t="s">
        <v>34</v>
      </c>
      <c r="L607" t="s">
        <v>374</v>
      </c>
      <c r="N607" t="s">
        <v>30</v>
      </c>
      <c r="O607" t="s">
        <v>36</v>
      </c>
      <c r="P607" t="s">
        <v>37</v>
      </c>
      <c r="Q607">
        <v>14194</v>
      </c>
      <c r="R607" t="s">
        <v>79</v>
      </c>
      <c r="T607">
        <v>3</v>
      </c>
      <c r="U607">
        <v>0</v>
      </c>
      <c r="V607">
        <v>-16777216</v>
      </c>
      <c r="W607" t="s">
        <v>43</v>
      </c>
      <c r="X607" t="s">
        <v>43</v>
      </c>
    </row>
    <row r="608" spans="1:24" x14ac:dyDescent="0.25">
      <c r="A608" t="s">
        <v>435</v>
      </c>
      <c r="B608" t="s">
        <v>432</v>
      </c>
      <c r="C608" t="s">
        <v>48</v>
      </c>
      <c r="D608" t="s">
        <v>195</v>
      </c>
      <c r="E608" t="s">
        <v>434</v>
      </c>
      <c r="F608" t="s">
        <v>374</v>
      </c>
      <c r="G608" t="s">
        <v>375</v>
      </c>
      <c r="H608" t="s">
        <v>285</v>
      </c>
      <c r="I608" t="s">
        <v>376</v>
      </c>
      <c r="J608" t="s">
        <v>433</v>
      </c>
      <c r="K608" t="s">
        <v>34</v>
      </c>
      <c r="L608" t="s">
        <v>374</v>
      </c>
      <c r="N608" t="s">
        <v>30</v>
      </c>
      <c r="O608" t="s">
        <v>36</v>
      </c>
      <c r="P608" t="s">
        <v>37</v>
      </c>
      <c r="Q608">
        <v>235068</v>
      </c>
      <c r="R608" t="s">
        <v>79</v>
      </c>
      <c r="T608">
        <v>3</v>
      </c>
      <c r="U608">
        <v>0</v>
      </c>
      <c r="V608">
        <v>-16777216</v>
      </c>
      <c r="W608" t="s">
        <v>43</v>
      </c>
      <c r="X608" t="s">
        <v>43</v>
      </c>
    </row>
    <row r="609" spans="1:24" x14ac:dyDescent="0.25">
      <c r="A609" t="s">
        <v>439</v>
      </c>
      <c r="B609" t="s">
        <v>436</v>
      </c>
      <c r="C609" t="s">
        <v>48</v>
      </c>
      <c r="D609" t="s">
        <v>195</v>
      </c>
      <c r="E609" t="s">
        <v>438</v>
      </c>
      <c r="F609" t="s">
        <v>374</v>
      </c>
      <c r="G609" t="s">
        <v>375</v>
      </c>
      <c r="H609" t="s">
        <v>285</v>
      </c>
      <c r="I609" t="s">
        <v>376</v>
      </c>
      <c r="J609" t="s">
        <v>437</v>
      </c>
      <c r="K609" t="s">
        <v>34</v>
      </c>
      <c r="L609" t="s">
        <v>374</v>
      </c>
      <c r="N609" t="s">
        <v>30</v>
      </c>
      <c r="O609" t="s">
        <v>36</v>
      </c>
      <c r="P609" t="s">
        <v>37</v>
      </c>
      <c r="Q609">
        <v>14192</v>
      </c>
      <c r="R609" t="s">
        <v>79</v>
      </c>
      <c r="T609">
        <v>3</v>
      </c>
      <c r="U609">
        <v>0</v>
      </c>
      <c r="V609">
        <v>-16777216</v>
      </c>
      <c r="W609" t="s">
        <v>43</v>
      </c>
      <c r="X609" t="s">
        <v>43</v>
      </c>
    </row>
    <row r="610" spans="1:24" x14ac:dyDescent="0.25">
      <c r="A610" t="s">
        <v>366</v>
      </c>
      <c r="B610" t="s">
        <v>1342</v>
      </c>
      <c r="C610" t="s">
        <v>292</v>
      </c>
      <c r="D610" t="s">
        <v>293</v>
      </c>
      <c r="E610" t="s">
        <v>364</v>
      </c>
      <c r="F610" t="s">
        <v>1325</v>
      </c>
      <c r="G610" t="s">
        <v>1323</v>
      </c>
      <c r="H610" t="s">
        <v>285</v>
      </c>
      <c r="I610" t="s">
        <v>1324</v>
      </c>
      <c r="J610" t="s">
        <v>1343</v>
      </c>
      <c r="K610" t="s">
        <v>34</v>
      </c>
      <c r="L610" t="s">
        <v>1326</v>
      </c>
      <c r="N610" t="s">
        <v>30</v>
      </c>
      <c r="O610" t="s">
        <v>36</v>
      </c>
      <c r="P610" t="s">
        <v>37</v>
      </c>
      <c r="Q610" t="s">
        <v>365</v>
      </c>
      <c r="R610" t="s">
        <v>27</v>
      </c>
      <c r="T610">
        <v>3</v>
      </c>
      <c r="U610">
        <v>0</v>
      </c>
      <c r="V610">
        <v>-16777216</v>
      </c>
      <c r="W610" t="s">
        <v>43</v>
      </c>
      <c r="X610" t="s">
        <v>43</v>
      </c>
    </row>
    <row r="611" spans="1:24" x14ac:dyDescent="0.25">
      <c r="A611" t="s">
        <v>366</v>
      </c>
      <c r="B611" t="s">
        <v>362</v>
      </c>
      <c r="C611" t="s">
        <v>292</v>
      </c>
      <c r="D611" t="s">
        <v>293</v>
      </c>
      <c r="E611" t="s">
        <v>364</v>
      </c>
      <c r="F611" t="s">
        <v>350</v>
      </c>
      <c r="G611" t="s">
        <v>244</v>
      </c>
      <c r="H611" t="s">
        <v>285</v>
      </c>
      <c r="I611" t="s">
        <v>352</v>
      </c>
      <c r="J611" t="s">
        <v>363</v>
      </c>
      <c r="K611" t="s">
        <v>34</v>
      </c>
      <c r="L611" t="s">
        <v>351</v>
      </c>
      <c r="N611" t="s">
        <v>30</v>
      </c>
      <c r="O611" t="s">
        <v>36</v>
      </c>
      <c r="P611" t="s">
        <v>37</v>
      </c>
      <c r="Q611" t="s">
        <v>365</v>
      </c>
      <c r="R611" t="s">
        <v>27</v>
      </c>
      <c r="T611">
        <v>3</v>
      </c>
      <c r="U611">
        <v>0</v>
      </c>
      <c r="V611">
        <v>-16777216</v>
      </c>
      <c r="W611" t="s">
        <v>43</v>
      </c>
      <c r="X611" t="s">
        <v>43</v>
      </c>
    </row>
    <row r="612" spans="1:24" x14ac:dyDescent="0.25">
      <c r="A612" t="s">
        <v>366</v>
      </c>
      <c r="B612" t="s">
        <v>795</v>
      </c>
      <c r="C612" t="s">
        <v>292</v>
      </c>
      <c r="D612" t="s">
        <v>293</v>
      </c>
      <c r="E612" t="s">
        <v>364</v>
      </c>
      <c r="F612" t="s">
        <v>780</v>
      </c>
      <c r="G612" t="s">
        <v>244</v>
      </c>
      <c r="H612" t="s">
        <v>285</v>
      </c>
      <c r="I612" t="s">
        <v>778</v>
      </c>
      <c r="J612" t="s">
        <v>796</v>
      </c>
      <c r="K612" t="s">
        <v>34</v>
      </c>
      <c r="L612" t="s">
        <v>781</v>
      </c>
      <c r="N612" t="s">
        <v>30</v>
      </c>
      <c r="O612" t="s">
        <v>779</v>
      </c>
      <c r="P612" t="s">
        <v>37</v>
      </c>
      <c r="Q612" t="s">
        <v>365</v>
      </c>
      <c r="R612" t="s">
        <v>27</v>
      </c>
      <c r="T612">
        <v>3</v>
      </c>
      <c r="U612">
        <v>0</v>
      </c>
      <c r="V612">
        <v>-16777216</v>
      </c>
      <c r="W612" t="s">
        <v>43</v>
      </c>
      <c r="X612" t="s">
        <v>43</v>
      </c>
    </row>
    <row r="613" spans="1:24" x14ac:dyDescent="0.25">
      <c r="A613" t="s">
        <v>366</v>
      </c>
      <c r="B613" t="s">
        <v>1381</v>
      </c>
      <c r="C613" t="s">
        <v>292</v>
      </c>
      <c r="D613" t="s">
        <v>293</v>
      </c>
      <c r="E613" t="s">
        <v>364</v>
      </c>
      <c r="F613" t="s">
        <v>292</v>
      </c>
      <c r="G613" t="s">
        <v>32</v>
      </c>
      <c r="H613" t="s">
        <v>25</v>
      </c>
      <c r="I613" t="s">
        <v>1369</v>
      </c>
      <c r="K613" t="s">
        <v>34</v>
      </c>
      <c r="L613" t="s">
        <v>1372</v>
      </c>
      <c r="N613" t="s">
        <v>30</v>
      </c>
      <c r="O613" t="s">
        <v>36</v>
      </c>
      <c r="P613" t="s">
        <v>37</v>
      </c>
      <c r="Q613" t="s">
        <v>365</v>
      </c>
      <c r="R613" t="s">
        <v>27</v>
      </c>
      <c r="T613">
        <v>3</v>
      </c>
      <c r="U613">
        <v>0</v>
      </c>
      <c r="V613">
        <v>-16777216</v>
      </c>
      <c r="W613" t="s">
        <v>43</v>
      </c>
      <c r="X613" t="s">
        <v>43</v>
      </c>
    </row>
    <row r="614" spans="1:24" x14ac:dyDescent="0.25">
      <c r="A614" t="s">
        <v>366</v>
      </c>
      <c r="B614" t="s">
        <v>362</v>
      </c>
      <c r="C614" t="s">
        <v>292</v>
      </c>
      <c r="D614" t="s">
        <v>293</v>
      </c>
      <c r="E614" t="s">
        <v>364</v>
      </c>
      <c r="F614" t="s">
        <v>1448</v>
      </c>
      <c r="G614" t="s">
        <v>32</v>
      </c>
      <c r="H614" t="s">
        <v>25</v>
      </c>
      <c r="I614" t="s">
        <v>1444</v>
      </c>
      <c r="J614" t="s">
        <v>363</v>
      </c>
      <c r="K614" t="s">
        <v>34</v>
      </c>
      <c r="L614" t="s">
        <v>1449</v>
      </c>
      <c r="N614" t="s">
        <v>30</v>
      </c>
      <c r="O614" t="s">
        <v>36</v>
      </c>
      <c r="P614" t="s">
        <v>37</v>
      </c>
      <c r="Q614" t="s">
        <v>365</v>
      </c>
      <c r="R614" t="s">
        <v>27</v>
      </c>
      <c r="T614">
        <v>3</v>
      </c>
      <c r="U614">
        <v>0</v>
      </c>
      <c r="V614">
        <v>-16777216</v>
      </c>
      <c r="W614" t="s">
        <v>43</v>
      </c>
      <c r="X614" t="s">
        <v>43</v>
      </c>
    </row>
    <row r="615" spans="1:24" x14ac:dyDescent="0.25">
      <c r="A615" t="s">
        <v>366</v>
      </c>
      <c r="B615" t="s">
        <v>682</v>
      </c>
      <c r="C615" t="s">
        <v>292</v>
      </c>
      <c r="D615" t="s">
        <v>293</v>
      </c>
      <c r="E615" t="s">
        <v>364</v>
      </c>
      <c r="F615" t="s">
        <v>680</v>
      </c>
      <c r="G615" t="s">
        <v>244</v>
      </c>
      <c r="H615" t="s">
        <v>442</v>
      </c>
      <c r="I615" t="s">
        <v>678</v>
      </c>
      <c r="J615" t="s">
        <v>682</v>
      </c>
      <c r="K615" t="s">
        <v>34</v>
      </c>
      <c r="L615" t="s">
        <v>681</v>
      </c>
      <c r="N615" t="s">
        <v>30</v>
      </c>
      <c r="O615" t="s">
        <v>444</v>
      </c>
      <c r="P615" t="s">
        <v>37</v>
      </c>
      <c r="Q615" t="s">
        <v>365</v>
      </c>
      <c r="R615" t="s">
        <v>27</v>
      </c>
      <c r="T615">
        <v>3</v>
      </c>
      <c r="U615">
        <v>0</v>
      </c>
      <c r="V615">
        <v>-16777216</v>
      </c>
      <c r="W615" t="s">
        <v>43</v>
      </c>
      <c r="X615" t="s">
        <v>43</v>
      </c>
    </row>
    <row r="616" spans="1:24" x14ac:dyDescent="0.25">
      <c r="A616" t="s">
        <v>366</v>
      </c>
      <c r="B616" t="s">
        <v>661</v>
      </c>
      <c r="C616" t="s">
        <v>292</v>
      </c>
      <c r="D616" t="s">
        <v>293</v>
      </c>
      <c r="E616" t="s">
        <v>364</v>
      </c>
      <c r="F616" t="s">
        <v>581</v>
      </c>
      <c r="G616" t="s">
        <v>579</v>
      </c>
      <c r="H616" t="s">
        <v>442</v>
      </c>
      <c r="I616" t="s">
        <v>580</v>
      </c>
      <c r="K616" t="s">
        <v>34</v>
      </c>
      <c r="L616" t="s">
        <v>582</v>
      </c>
      <c r="N616" t="s">
        <v>30</v>
      </c>
      <c r="O616" t="s">
        <v>444</v>
      </c>
      <c r="P616" t="s">
        <v>37</v>
      </c>
      <c r="Q616" t="s">
        <v>365</v>
      </c>
      <c r="R616" t="s">
        <v>27</v>
      </c>
      <c r="T616">
        <v>3</v>
      </c>
      <c r="U616">
        <v>0</v>
      </c>
      <c r="V616">
        <v>-16777216</v>
      </c>
      <c r="W616" t="s">
        <v>43</v>
      </c>
      <c r="X616" t="s">
        <v>43</v>
      </c>
    </row>
    <row r="617" spans="1:24" x14ac:dyDescent="0.25">
      <c r="A617" t="s">
        <v>1400</v>
      </c>
      <c r="B617" t="s">
        <v>1397</v>
      </c>
      <c r="C617" t="s">
        <v>292</v>
      </c>
      <c r="D617" t="s">
        <v>293</v>
      </c>
      <c r="E617" t="s">
        <v>1398</v>
      </c>
      <c r="F617" t="s">
        <v>1392</v>
      </c>
      <c r="G617" t="s">
        <v>32</v>
      </c>
      <c r="H617" t="s">
        <v>25</v>
      </c>
      <c r="I617" t="s">
        <v>1386</v>
      </c>
      <c r="J617" t="s">
        <v>1398</v>
      </c>
      <c r="K617" t="s">
        <v>34</v>
      </c>
      <c r="L617" t="s">
        <v>1393</v>
      </c>
      <c r="N617" t="s">
        <v>30</v>
      </c>
      <c r="O617" t="s">
        <v>36</v>
      </c>
      <c r="P617" t="s">
        <v>37</v>
      </c>
      <c r="Q617" t="s">
        <v>1399</v>
      </c>
      <c r="R617" t="s">
        <v>27</v>
      </c>
      <c r="T617">
        <v>3</v>
      </c>
      <c r="U617">
        <v>0</v>
      </c>
      <c r="V617">
        <v>-16777216</v>
      </c>
      <c r="W617" t="s">
        <v>43</v>
      </c>
      <c r="X617" t="s">
        <v>43</v>
      </c>
    </row>
    <row r="618" spans="1:24" x14ac:dyDescent="0.25">
      <c r="A618" t="s">
        <v>487</v>
      </c>
      <c r="B618" t="s">
        <v>874</v>
      </c>
      <c r="C618" t="s">
        <v>292</v>
      </c>
      <c r="D618" t="s">
        <v>293</v>
      </c>
      <c r="E618" t="s">
        <v>291</v>
      </c>
      <c r="F618" t="s">
        <v>867</v>
      </c>
      <c r="G618" t="s">
        <v>441</v>
      </c>
      <c r="H618" t="s">
        <v>33</v>
      </c>
      <c r="I618" t="s">
        <v>864</v>
      </c>
      <c r="J618" t="s">
        <v>875</v>
      </c>
      <c r="K618" t="s">
        <v>34</v>
      </c>
      <c r="L618" t="s">
        <v>867</v>
      </c>
      <c r="N618" t="s">
        <v>30</v>
      </c>
      <c r="O618" t="s">
        <v>36</v>
      </c>
      <c r="P618" t="s">
        <v>37</v>
      </c>
      <c r="Q618" t="s">
        <v>291</v>
      </c>
      <c r="R618" t="s">
        <v>27</v>
      </c>
      <c r="T618">
        <v>3</v>
      </c>
      <c r="U618">
        <v>0</v>
      </c>
      <c r="V618">
        <v>-16777216</v>
      </c>
      <c r="W618" t="s">
        <v>43</v>
      </c>
      <c r="X618" t="s">
        <v>43</v>
      </c>
    </row>
    <row r="619" spans="1:24" x14ac:dyDescent="0.25">
      <c r="A619" t="s">
        <v>487</v>
      </c>
      <c r="B619" t="s">
        <v>874</v>
      </c>
      <c r="C619" t="s">
        <v>292</v>
      </c>
      <c r="D619" t="s">
        <v>293</v>
      </c>
      <c r="E619" t="s">
        <v>291</v>
      </c>
      <c r="F619" t="s">
        <v>877</v>
      </c>
      <c r="G619" t="s">
        <v>441</v>
      </c>
      <c r="H619" t="s">
        <v>285</v>
      </c>
      <c r="I619" t="s">
        <v>876</v>
      </c>
      <c r="J619" t="s">
        <v>875</v>
      </c>
      <c r="K619" t="s">
        <v>34</v>
      </c>
      <c r="N619" t="s">
        <v>30</v>
      </c>
      <c r="O619" t="s">
        <v>36</v>
      </c>
      <c r="P619" t="s">
        <v>37</v>
      </c>
      <c r="Q619" t="s">
        <v>291</v>
      </c>
      <c r="R619" t="s">
        <v>27</v>
      </c>
      <c r="T619">
        <v>3</v>
      </c>
      <c r="U619">
        <v>0</v>
      </c>
      <c r="V619">
        <v>-16777216</v>
      </c>
      <c r="W619" t="s">
        <v>43</v>
      </c>
      <c r="X619" t="s">
        <v>43</v>
      </c>
    </row>
    <row r="620" spans="1:24" x14ac:dyDescent="0.25">
      <c r="A620" t="s">
        <v>487</v>
      </c>
      <c r="B620" t="s">
        <v>874</v>
      </c>
      <c r="C620" t="s">
        <v>292</v>
      </c>
      <c r="D620" t="s">
        <v>293</v>
      </c>
      <c r="E620" t="s">
        <v>291</v>
      </c>
      <c r="F620" t="s">
        <v>1136</v>
      </c>
      <c r="G620" t="s">
        <v>944</v>
      </c>
      <c r="H620" t="s">
        <v>285</v>
      </c>
      <c r="I620" t="s">
        <v>1135</v>
      </c>
      <c r="J620" t="s">
        <v>875</v>
      </c>
      <c r="K620" t="s">
        <v>34</v>
      </c>
      <c r="L620" t="s">
        <v>1137</v>
      </c>
      <c r="N620" t="s">
        <v>30</v>
      </c>
      <c r="O620" t="s">
        <v>36</v>
      </c>
      <c r="P620" t="s">
        <v>37</v>
      </c>
      <c r="Q620" t="s">
        <v>291</v>
      </c>
      <c r="R620" t="s">
        <v>27</v>
      </c>
      <c r="T620">
        <v>3</v>
      </c>
      <c r="U620">
        <v>0</v>
      </c>
      <c r="V620">
        <v>-16777216</v>
      </c>
      <c r="W620" t="s">
        <v>43</v>
      </c>
      <c r="X620" t="s">
        <v>43</v>
      </c>
    </row>
    <row r="621" spans="1:24" x14ac:dyDescent="0.25">
      <c r="A621" t="s">
        <v>487</v>
      </c>
      <c r="B621" t="s">
        <v>874</v>
      </c>
      <c r="C621" t="s">
        <v>292</v>
      </c>
      <c r="D621" t="s">
        <v>293</v>
      </c>
      <c r="E621" t="s">
        <v>291</v>
      </c>
      <c r="F621" t="s">
        <v>1089</v>
      </c>
      <c r="G621" t="s">
        <v>944</v>
      </c>
      <c r="H621" t="s">
        <v>285</v>
      </c>
      <c r="I621" t="s">
        <v>1088</v>
      </c>
      <c r="J621" t="s">
        <v>875</v>
      </c>
      <c r="K621" t="s">
        <v>34</v>
      </c>
      <c r="L621" t="s">
        <v>1090</v>
      </c>
      <c r="N621" t="s">
        <v>30</v>
      </c>
      <c r="O621" t="s">
        <v>36</v>
      </c>
      <c r="P621" t="s">
        <v>37</v>
      </c>
      <c r="Q621" t="s">
        <v>291</v>
      </c>
      <c r="R621" t="s">
        <v>27</v>
      </c>
      <c r="T621">
        <v>3</v>
      </c>
      <c r="U621">
        <v>0</v>
      </c>
      <c r="V621">
        <v>-16777216</v>
      </c>
      <c r="W621" t="s">
        <v>43</v>
      </c>
      <c r="X621" t="s">
        <v>43</v>
      </c>
    </row>
    <row r="622" spans="1:24" x14ac:dyDescent="0.25">
      <c r="A622" t="s">
        <v>487</v>
      </c>
      <c r="B622" t="s">
        <v>874</v>
      </c>
      <c r="C622" t="s">
        <v>292</v>
      </c>
      <c r="D622" t="s">
        <v>293</v>
      </c>
      <c r="E622" t="s">
        <v>291</v>
      </c>
      <c r="F622" t="s">
        <v>1003</v>
      </c>
      <c r="G622" t="s">
        <v>944</v>
      </c>
      <c r="H622" t="s">
        <v>285</v>
      </c>
      <c r="I622" t="s">
        <v>994</v>
      </c>
      <c r="J622" t="s">
        <v>875</v>
      </c>
      <c r="K622" t="s">
        <v>34</v>
      </c>
      <c r="L622" t="s">
        <v>1004</v>
      </c>
      <c r="N622" t="s">
        <v>30</v>
      </c>
      <c r="O622" t="s">
        <v>36</v>
      </c>
      <c r="P622" t="s">
        <v>37</v>
      </c>
      <c r="Q622" t="s">
        <v>291</v>
      </c>
      <c r="R622" t="s">
        <v>27</v>
      </c>
      <c r="T622">
        <v>3</v>
      </c>
      <c r="U622">
        <v>0</v>
      </c>
      <c r="V622">
        <v>-16777216</v>
      </c>
      <c r="W622" t="s">
        <v>43</v>
      </c>
      <c r="X622" t="s">
        <v>43</v>
      </c>
    </row>
    <row r="623" spans="1:24" x14ac:dyDescent="0.25">
      <c r="A623" t="s">
        <v>487</v>
      </c>
      <c r="B623" t="s">
        <v>874</v>
      </c>
      <c r="C623" t="s">
        <v>292</v>
      </c>
      <c r="D623" t="s">
        <v>293</v>
      </c>
      <c r="E623" t="s">
        <v>291</v>
      </c>
      <c r="F623" t="s">
        <v>1147</v>
      </c>
      <c r="G623" t="s">
        <v>944</v>
      </c>
      <c r="H623" t="s">
        <v>285</v>
      </c>
      <c r="I623" t="s">
        <v>1146</v>
      </c>
      <c r="J623" t="s">
        <v>875</v>
      </c>
      <c r="K623" t="s">
        <v>34</v>
      </c>
      <c r="L623" t="s">
        <v>1148</v>
      </c>
      <c r="N623" t="s">
        <v>30</v>
      </c>
      <c r="O623" t="s">
        <v>36</v>
      </c>
      <c r="P623" t="s">
        <v>37</v>
      </c>
      <c r="Q623" t="s">
        <v>291</v>
      </c>
      <c r="R623" t="s">
        <v>27</v>
      </c>
      <c r="T623">
        <v>3</v>
      </c>
      <c r="U623">
        <v>0</v>
      </c>
      <c r="V623">
        <v>-16777216</v>
      </c>
      <c r="W623" t="s">
        <v>43</v>
      </c>
      <c r="X623" t="s">
        <v>43</v>
      </c>
    </row>
    <row r="624" spans="1:24" x14ac:dyDescent="0.25">
      <c r="A624" t="s">
        <v>487</v>
      </c>
      <c r="B624" t="s">
        <v>486</v>
      </c>
      <c r="C624" t="s">
        <v>292</v>
      </c>
      <c r="D624" t="s">
        <v>293</v>
      </c>
      <c r="E624" t="s">
        <v>291</v>
      </c>
      <c r="F624" t="s">
        <v>446</v>
      </c>
      <c r="G624" t="s">
        <v>441</v>
      </c>
      <c r="H624" t="s">
        <v>442</v>
      </c>
      <c r="I624" t="s">
        <v>443</v>
      </c>
      <c r="K624" t="s">
        <v>34</v>
      </c>
      <c r="L624" t="s">
        <v>447</v>
      </c>
      <c r="M624" t="s">
        <v>440</v>
      </c>
      <c r="N624" t="s">
        <v>30</v>
      </c>
      <c r="O624" t="s">
        <v>444</v>
      </c>
      <c r="P624" t="s">
        <v>37</v>
      </c>
      <c r="Q624" t="s">
        <v>291</v>
      </c>
      <c r="R624" t="s">
        <v>27</v>
      </c>
      <c r="T624">
        <v>3</v>
      </c>
      <c r="U624">
        <v>0</v>
      </c>
      <c r="V624">
        <v>-16777216</v>
      </c>
      <c r="W624" t="s">
        <v>43</v>
      </c>
      <c r="X624" t="s">
        <v>43</v>
      </c>
    </row>
    <row r="625" spans="1:24" x14ac:dyDescent="0.25">
      <c r="A625" t="s">
        <v>487</v>
      </c>
      <c r="B625" t="s">
        <v>756</v>
      </c>
      <c r="C625" t="s">
        <v>292</v>
      </c>
      <c r="D625" t="s">
        <v>293</v>
      </c>
      <c r="E625" t="s">
        <v>291</v>
      </c>
      <c r="F625" t="s">
        <v>716</v>
      </c>
      <c r="G625" t="s">
        <v>441</v>
      </c>
      <c r="H625" t="s">
        <v>442</v>
      </c>
      <c r="I625" t="s">
        <v>715</v>
      </c>
      <c r="J625" t="s">
        <v>757</v>
      </c>
      <c r="K625" t="s">
        <v>34</v>
      </c>
      <c r="L625" t="s">
        <v>717</v>
      </c>
      <c r="N625" t="s">
        <v>30</v>
      </c>
      <c r="O625" t="s">
        <v>444</v>
      </c>
      <c r="P625" t="s">
        <v>37</v>
      </c>
      <c r="Q625" t="s">
        <v>291</v>
      </c>
      <c r="R625" t="s">
        <v>27</v>
      </c>
      <c r="T625">
        <v>3</v>
      </c>
      <c r="U625">
        <v>0</v>
      </c>
      <c r="V625">
        <v>-16777216</v>
      </c>
      <c r="W625" t="s">
        <v>43</v>
      </c>
      <c r="X625" t="s">
        <v>43</v>
      </c>
    </row>
    <row r="626" spans="1:24" x14ac:dyDescent="0.25">
      <c r="A626" t="s">
        <v>487</v>
      </c>
      <c r="B626" t="s">
        <v>758</v>
      </c>
      <c r="C626" t="s">
        <v>292</v>
      </c>
      <c r="D626" t="s">
        <v>293</v>
      </c>
      <c r="E626" t="s">
        <v>291</v>
      </c>
      <c r="F626" t="s">
        <v>716</v>
      </c>
      <c r="G626" t="s">
        <v>441</v>
      </c>
      <c r="H626" t="s">
        <v>442</v>
      </c>
      <c r="I626" t="s">
        <v>715</v>
      </c>
      <c r="J626" t="s">
        <v>759</v>
      </c>
      <c r="K626" t="s">
        <v>34</v>
      </c>
      <c r="L626" t="s">
        <v>717</v>
      </c>
      <c r="N626" t="s">
        <v>30</v>
      </c>
      <c r="O626" t="s">
        <v>444</v>
      </c>
      <c r="P626" t="s">
        <v>37</v>
      </c>
      <c r="Q626" t="s">
        <v>291</v>
      </c>
      <c r="R626" t="s">
        <v>27</v>
      </c>
      <c r="T626">
        <v>3</v>
      </c>
      <c r="U626">
        <v>0</v>
      </c>
      <c r="V626">
        <v>-16777216</v>
      </c>
      <c r="W626" t="s">
        <v>43</v>
      </c>
      <c r="X626" t="s">
        <v>43</v>
      </c>
    </row>
    <row r="627" spans="1:24" x14ac:dyDescent="0.25">
      <c r="A627" t="s">
        <v>479</v>
      </c>
      <c r="B627" t="s">
        <v>872</v>
      </c>
      <c r="C627" t="s">
        <v>292</v>
      </c>
      <c r="D627" t="s">
        <v>293</v>
      </c>
      <c r="E627" t="s">
        <v>478</v>
      </c>
      <c r="F627" t="s">
        <v>867</v>
      </c>
      <c r="G627" t="s">
        <v>441</v>
      </c>
      <c r="H627" t="s">
        <v>33</v>
      </c>
      <c r="I627" t="s">
        <v>864</v>
      </c>
      <c r="J627" t="s">
        <v>873</v>
      </c>
      <c r="K627" t="s">
        <v>34</v>
      </c>
      <c r="L627" t="s">
        <v>867</v>
      </c>
      <c r="N627" t="s">
        <v>30</v>
      </c>
      <c r="O627" t="s">
        <v>36</v>
      </c>
      <c r="P627" t="s">
        <v>37</v>
      </c>
      <c r="Q627">
        <v>62045</v>
      </c>
      <c r="R627" t="s">
        <v>79</v>
      </c>
      <c r="T627">
        <v>3</v>
      </c>
      <c r="U627">
        <v>1</v>
      </c>
      <c r="V627">
        <v>-16777216</v>
      </c>
      <c r="W627" t="s">
        <v>43</v>
      </c>
      <c r="X627" t="s">
        <v>43</v>
      </c>
    </row>
    <row r="628" spans="1:24" x14ac:dyDescent="0.25">
      <c r="A628" t="s">
        <v>479</v>
      </c>
      <c r="B628" t="s">
        <v>477</v>
      </c>
      <c r="C628" t="s">
        <v>78</v>
      </c>
      <c r="D628" t="s">
        <v>78</v>
      </c>
      <c r="E628" t="s">
        <v>478</v>
      </c>
      <c r="F628" t="s">
        <v>867</v>
      </c>
      <c r="G628" t="s">
        <v>441</v>
      </c>
      <c r="H628" t="s">
        <v>33</v>
      </c>
      <c r="I628" t="s">
        <v>864</v>
      </c>
      <c r="J628" t="s">
        <v>620</v>
      </c>
      <c r="K628" t="s">
        <v>34</v>
      </c>
      <c r="L628" t="s">
        <v>867</v>
      </c>
      <c r="N628" t="s">
        <v>30</v>
      </c>
      <c r="O628" t="s">
        <v>36</v>
      </c>
      <c r="P628" t="s">
        <v>37</v>
      </c>
      <c r="Q628">
        <v>62045</v>
      </c>
      <c r="R628" t="s">
        <v>79</v>
      </c>
      <c r="T628">
        <v>3</v>
      </c>
      <c r="U628">
        <v>0</v>
      </c>
      <c r="V628">
        <v>-16777216</v>
      </c>
      <c r="W628" t="s">
        <v>43</v>
      </c>
      <c r="X628" t="s">
        <v>43</v>
      </c>
    </row>
    <row r="629" spans="1:24" x14ac:dyDescent="0.25">
      <c r="A629" t="s">
        <v>479</v>
      </c>
      <c r="B629" t="s">
        <v>477</v>
      </c>
      <c r="C629" t="s">
        <v>78</v>
      </c>
      <c r="D629" t="s">
        <v>78</v>
      </c>
      <c r="E629" t="s">
        <v>478</v>
      </c>
      <c r="F629" t="s">
        <v>846</v>
      </c>
      <c r="G629" t="s">
        <v>441</v>
      </c>
      <c r="H629" t="s">
        <v>101</v>
      </c>
      <c r="I629" t="s">
        <v>845</v>
      </c>
      <c r="J629" t="s">
        <v>620</v>
      </c>
      <c r="K629" t="s">
        <v>34</v>
      </c>
      <c r="L629" t="s">
        <v>847</v>
      </c>
      <c r="N629" t="s">
        <v>30</v>
      </c>
      <c r="O629" t="s">
        <v>36</v>
      </c>
      <c r="P629" t="s">
        <v>37</v>
      </c>
      <c r="Q629">
        <v>62045</v>
      </c>
      <c r="R629" t="s">
        <v>79</v>
      </c>
      <c r="T629">
        <v>3</v>
      </c>
      <c r="U629">
        <v>0</v>
      </c>
      <c r="V629">
        <v>-16777216</v>
      </c>
      <c r="W629" t="s">
        <v>43</v>
      </c>
      <c r="X629" t="s">
        <v>43</v>
      </c>
    </row>
    <row r="630" spans="1:24" x14ac:dyDescent="0.25">
      <c r="A630" t="s">
        <v>479</v>
      </c>
      <c r="B630" t="s">
        <v>477</v>
      </c>
      <c r="C630" t="s">
        <v>78</v>
      </c>
      <c r="D630" t="s">
        <v>78</v>
      </c>
      <c r="E630" t="s">
        <v>478</v>
      </c>
      <c r="F630" t="s">
        <v>877</v>
      </c>
      <c r="G630" t="s">
        <v>441</v>
      </c>
      <c r="H630" t="s">
        <v>285</v>
      </c>
      <c r="I630" t="s">
        <v>876</v>
      </c>
      <c r="J630" t="s">
        <v>620</v>
      </c>
      <c r="K630" t="s">
        <v>34</v>
      </c>
      <c r="N630" t="s">
        <v>30</v>
      </c>
      <c r="O630" t="s">
        <v>36</v>
      </c>
      <c r="P630" t="s">
        <v>37</v>
      </c>
      <c r="Q630">
        <v>62045</v>
      </c>
      <c r="R630" t="s">
        <v>79</v>
      </c>
      <c r="T630">
        <v>3</v>
      </c>
      <c r="U630">
        <v>0</v>
      </c>
      <c r="V630">
        <v>-16777216</v>
      </c>
      <c r="W630" t="s">
        <v>43</v>
      </c>
      <c r="X630" t="s">
        <v>43</v>
      </c>
    </row>
    <row r="631" spans="1:24" x14ac:dyDescent="0.25">
      <c r="A631" t="s">
        <v>479</v>
      </c>
      <c r="B631" t="s">
        <v>477</v>
      </c>
      <c r="C631" t="s">
        <v>78</v>
      </c>
      <c r="D631" t="s">
        <v>78</v>
      </c>
      <c r="E631" t="s">
        <v>478</v>
      </c>
      <c r="F631" t="s">
        <v>1136</v>
      </c>
      <c r="G631" t="s">
        <v>944</v>
      </c>
      <c r="H631" t="s">
        <v>285</v>
      </c>
      <c r="I631" t="s">
        <v>1135</v>
      </c>
      <c r="J631" t="s">
        <v>620</v>
      </c>
      <c r="K631" t="s">
        <v>34</v>
      </c>
      <c r="L631" t="s">
        <v>1137</v>
      </c>
      <c r="N631" t="s">
        <v>30</v>
      </c>
      <c r="O631" t="s">
        <v>36</v>
      </c>
      <c r="P631" t="s">
        <v>37</v>
      </c>
      <c r="Q631">
        <v>62045</v>
      </c>
      <c r="R631" t="s">
        <v>79</v>
      </c>
      <c r="T631">
        <v>3</v>
      </c>
      <c r="U631">
        <v>0</v>
      </c>
      <c r="V631">
        <v>-16777216</v>
      </c>
      <c r="W631" t="s">
        <v>43</v>
      </c>
      <c r="X631" t="s">
        <v>43</v>
      </c>
    </row>
    <row r="632" spans="1:24" x14ac:dyDescent="0.25">
      <c r="A632" t="s">
        <v>479</v>
      </c>
      <c r="B632" t="s">
        <v>477</v>
      </c>
      <c r="C632" t="s">
        <v>78</v>
      </c>
      <c r="D632" t="s">
        <v>78</v>
      </c>
      <c r="E632" t="s">
        <v>478</v>
      </c>
      <c r="F632" t="s">
        <v>1089</v>
      </c>
      <c r="G632" t="s">
        <v>944</v>
      </c>
      <c r="H632" t="s">
        <v>285</v>
      </c>
      <c r="I632" t="s">
        <v>1088</v>
      </c>
      <c r="J632" t="s">
        <v>620</v>
      </c>
      <c r="K632" t="s">
        <v>34</v>
      </c>
      <c r="L632" t="s">
        <v>1090</v>
      </c>
      <c r="N632" t="s">
        <v>30</v>
      </c>
      <c r="O632" t="s">
        <v>36</v>
      </c>
      <c r="P632" t="s">
        <v>37</v>
      </c>
      <c r="Q632">
        <v>62045</v>
      </c>
      <c r="R632" t="s">
        <v>79</v>
      </c>
      <c r="T632">
        <v>3</v>
      </c>
      <c r="U632">
        <v>0</v>
      </c>
      <c r="V632">
        <v>-16777216</v>
      </c>
      <c r="W632" t="s">
        <v>43</v>
      </c>
      <c r="X632" t="s">
        <v>43</v>
      </c>
    </row>
    <row r="633" spans="1:24" x14ac:dyDescent="0.25">
      <c r="A633" t="s">
        <v>479</v>
      </c>
      <c r="B633" t="s">
        <v>477</v>
      </c>
      <c r="C633" t="s">
        <v>78</v>
      </c>
      <c r="D633" t="s">
        <v>78</v>
      </c>
      <c r="E633" t="s">
        <v>478</v>
      </c>
      <c r="F633" t="s">
        <v>1003</v>
      </c>
      <c r="G633" t="s">
        <v>944</v>
      </c>
      <c r="H633" t="s">
        <v>285</v>
      </c>
      <c r="I633" t="s">
        <v>994</v>
      </c>
      <c r="J633" t="s">
        <v>620</v>
      </c>
      <c r="K633" t="s">
        <v>34</v>
      </c>
      <c r="L633" t="s">
        <v>1004</v>
      </c>
      <c r="N633" t="s">
        <v>30</v>
      </c>
      <c r="O633" t="s">
        <v>36</v>
      </c>
      <c r="P633" t="s">
        <v>37</v>
      </c>
      <c r="Q633">
        <v>62045</v>
      </c>
      <c r="R633" t="s">
        <v>79</v>
      </c>
      <c r="T633">
        <v>3</v>
      </c>
      <c r="U633">
        <v>0</v>
      </c>
      <c r="V633">
        <v>-16777216</v>
      </c>
      <c r="W633" t="s">
        <v>43</v>
      </c>
      <c r="X633" t="s">
        <v>43</v>
      </c>
    </row>
    <row r="634" spans="1:24" x14ac:dyDescent="0.25">
      <c r="A634" t="s">
        <v>479</v>
      </c>
      <c r="B634" t="s">
        <v>477</v>
      </c>
      <c r="C634" t="s">
        <v>78</v>
      </c>
      <c r="D634" t="s">
        <v>78</v>
      </c>
      <c r="E634" t="s">
        <v>478</v>
      </c>
      <c r="F634" t="s">
        <v>1147</v>
      </c>
      <c r="G634" t="s">
        <v>944</v>
      </c>
      <c r="H634" t="s">
        <v>285</v>
      </c>
      <c r="I634" t="s">
        <v>1146</v>
      </c>
      <c r="J634" t="s">
        <v>620</v>
      </c>
      <c r="K634" t="s">
        <v>34</v>
      </c>
      <c r="L634" t="s">
        <v>1148</v>
      </c>
      <c r="N634" t="s">
        <v>30</v>
      </c>
      <c r="O634" t="s">
        <v>36</v>
      </c>
      <c r="P634" t="s">
        <v>37</v>
      </c>
      <c r="Q634">
        <v>62045</v>
      </c>
      <c r="R634" t="s">
        <v>79</v>
      </c>
      <c r="T634">
        <v>3</v>
      </c>
      <c r="U634">
        <v>0</v>
      </c>
      <c r="V634">
        <v>-16777216</v>
      </c>
      <c r="W634" t="s">
        <v>43</v>
      </c>
      <c r="X634" t="s">
        <v>43</v>
      </c>
    </row>
    <row r="635" spans="1:24" x14ac:dyDescent="0.25">
      <c r="A635" t="s">
        <v>479</v>
      </c>
      <c r="B635" t="s">
        <v>477</v>
      </c>
      <c r="C635" t="s">
        <v>78</v>
      </c>
      <c r="D635" t="s">
        <v>78</v>
      </c>
      <c r="E635" t="s">
        <v>478</v>
      </c>
      <c r="F635" t="s">
        <v>446</v>
      </c>
      <c r="G635" t="s">
        <v>441</v>
      </c>
      <c r="H635" t="s">
        <v>442</v>
      </c>
      <c r="I635" t="s">
        <v>443</v>
      </c>
      <c r="J635" t="s">
        <v>477</v>
      </c>
      <c r="K635" t="s">
        <v>34</v>
      </c>
      <c r="L635" t="s">
        <v>447</v>
      </c>
      <c r="M635" t="s">
        <v>440</v>
      </c>
      <c r="N635" t="s">
        <v>30</v>
      </c>
      <c r="O635" t="s">
        <v>444</v>
      </c>
      <c r="P635" t="s">
        <v>37</v>
      </c>
      <c r="Q635">
        <v>62045</v>
      </c>
      <c r="R635" t="s">
        <v>79</v>
      </c>
      <c r="T635">
        <v>3</v>
      </c>
      <c r="U635">
        <v>0</v>
      </c>
      <c r="V635">
        <v>-16777216</v>
      </c>
      <c r="W635" t="s">
        <v>43</v>
      </c>
      <c r="X635" t="s">
        <v>43</v>
      </c>
    </row>
    <row r="636" spans="1:24" x14ac:dyDescent="0.25">
      <c r="A636" t="s">
        <v>479</v>
      </c>
      <c r="B636" t="s">
        <v>750</v>
      </c>
      <c r="C636" t="s">
        <v>78</v>
      </c>
      <c r="D636" t="s">
        <v>78</v>
      </c>
      <c r="E636" t="s">
        <v>478</v>
      </c>
      <c r="F636" t="s">
        <v>716</v>
      </c>
      <c r="G636" t="s">
        <v>441</v>
      </c>
      <c r="H636" t="s">
        <v>442</v>
      </c>
      <c r="I636" t="s">
        <v>715</v>
      </c>
      <c r="J636" t="s">
        <v>620</v>
      </c>
      <c r="K636" t="s">
        <v>34</v>
      </c>
      <c r="L636" t="s">
        <v>717</v>
      </c>
      <c r="N636" t="s">
        <v>30</v>
      </c>
      <c r="O636" t="s">
        <v>444</v>
      </c>
      <c r="P636" t="s">
        <v>37</v>
      </c>
      <c r="Q636">
        <v>62045</v>
      </c>
      <c r="R636" t="s">
        <v>79</v>
      </c>
      <c r="T636">
        <v>3</v>
      </c>
      <c r="U636">
        <v>0</v>
      </c>
      <c r="V636">
        <v>-16777216</v>
      </c>
      <c r="W636" t="s">
        <v>43</v>
      </c>
      <c r="X636" t="s">
        <v>43</v>
      </c>
    </row>
    <row r="637" spans="1:24" x14ac:dyDescent="0.25">
      <c r="A637" t="s">
        <v>479</v>
      </c>
      <c r="B637" t="s">
        <v>619</v>
      </c>
      <c r="C637" t="s">
        <v>78</v>
      </c>
      <c r="D637" t="s">
        <v>78</v>
      </c>
      <c r="E637" t="s">
        <v>478</v>
      </c>
      <c r="F637" t="s">
        <v>581</v>
      </c>
      <c r="G637" t="s">
        <v>579</v>
      </c>
      <c r="H637" t="s">
        <v>442</v>
      </c>
      <c r="I637" t="s">
        <v>580</v>
      </c>
      <c r="J637" t="s">
        <v>620</v>
      </c>
      <c r="K637" t="s">
        <v>34</v>
      </c>
      <c r="L637" t="s">
        <v>582</v>
      </c>
      <c r="N637" t="s">
        <v>30</v>
      </c>
      <c r="O637" t="s">
        <v>444</v>
      </c>
      <c r="P637" t="s">
        <v>37</v>
      </c>
      <c r="Q637">
        <v>62045</v>
      </c>
      <c r="R637" t="s">
        <v>79</v>
      </c>
      <c r="T637">
        <v>3</v>
      </c>
      <c r="U637">
        <v>0</v>
      </c>
      <c r="V637">
        <v>-16777216</v>
      </c>
      <c r="W637" t="s">
        <v>43</v>
      </c>
      <c r="X637" t="s">
        <v>43</v>
      </c>
    </row>
    <row r="638" spans="1:24" x14ac:dyDescent="0.25">
      <c r="A638" t="s">
        <v>482</v>
      </c>
      <c r="B638" t="s">
        <v>848</v>
      </c>
      <c r="C638" t="s">
        <v>78</v>
      </c>
      <c r="D638" t="s">
        <v>78</v>
      </c>
      <c r="E638" t="s">
        <v>481</v>
      </c>
      <c r="F638" t="s">
        <v>867</v>
      </c>
      <c r="G638" t="s">
        <v>441</v>
      </c>
      <c r="H638" t="s">
        <v>33</v>
      </c>
      <c r="I638" t="s">
        <v>864</v>
      </c>
      <c r="J638" t="s">
        <v>754</v>
      </c>
      <c r="K638" t="s">
        <v>34</v>
      </c>
      <c r="L638" t="s">
        <v>867</v>
      </c>
      <c r="N638" t="s">
        <v>30</v>
      </c>
      <c r="O638" t="s">
        <v>36</v>
      </c>
      <c r="P638" t="s">
        <v>37</v>
      </c>
      <c r="Q638">
        <v>50878</v>
      </c>
      <c r="R638" t="s">
        <v>79</v>
      </c>
      <c r="T638">
        <v>3</v>
      </c>
      <c r="U638">
        <v>0</v>
      </c>
      <c r="V638">
        <v>-16777216</v>
      </c>
      <c r="W638" t="s">
        <v>43</v>
      </c>
      <c r="X638" t="s">
        <v>43</v>
      </c>
    </row>
    <row r="639" spans="1:24" x14ac:dyDescent="0.25">
      <c r="A639" t="s">
        <v>482</v>
      </c>
      <c r="B639" t="s">
        <v>848</v>
      </c>
      <c r="C639" t="s">
        <v>78</v>
      </c>
      <c r="D639" t="s">
        <v>78</v>
      </c>
      <c r="E639" t="s">
        <v>481</v>
      </c>
      <c r="F639" t="s">
        <v>846</v>
      </c>
      <c r="G639" t="s">
        <v>441</v>
      </c>
      <c r="H639" t="s">
        <v>101</v>
      </c>
      <c r="I639" t="s">
        <v>845</v>
      </c>
      <c r="J639" t="s">
        <v>754</v>
      </c>
      <c r="K639" t="s">
        <v>34</v>
      </c>
      <c r="L639" t="s">
        <v>847</v>
      </c>
      <c r="N639" t="s">
        <v>30</v>
      </c>
      <c r="O639" t="s">
        <v>36</v>
      </c>
      <c r="P639" t="s">
        <v>37</v>
      </c>
      <c r="Q639">
        <v>50878</v>
      </c>
      <c r="R639" t="s">
        <v>79</v>
      </c>
      <c r="T639">
        <v>3</v>
      </c>
      <c r="U639">
        <v>0</v>
      </c>
      <c r="V639">
        <v>-16777216</v>
      </c>
      <c r="W639" t="s">
        <v>43</v>
      </c>
      <c r="X639" t="s">
        <v>43</v>
      </c>
    </row>
    <row r="640" spans="1:24" x14ac:dyDescent="0.25">
      <c r="A640" t="s">
        <v>482</v>
      </c>
      <c r="B640" t="s">
        <v>848</v>
      </c>
      <c r="C640" t="s">
        <v>78</v>
      </c>
      <c r="D640" t="s">
        <v>78</v>
      </c>
      <c r="E640" t="s">
        <v>481</v>
      </c>
      <c r="F640" t="s">
        <v>877</v>
      </c>
      <c r="G640" t="s">
        <v>441</v>
      </c>
      <c r="H640" t="s">
        <v>285</v>
      </c>
      <c r="I640" t="s">
        <v>876</v>
      </c>
      <c r="J640" t="s">
        <v>754</v>
      </c>
      <c r="K640" t="s">
        <v>34</v>
      </c>
      <c r="N640" t="s">
        <v>30</v>
      </c>
      <c r="O640" t="s">
        <v>36</v>
      </c>
      <c r="P640" t="s">
        <v>37</v>
      </c>
      <c r="Q640">
        <v>50878</v>
      </c>
      <c r="R640" t="s">
        <v>79</v>
      </c>
      <c r="T640">
        <v>3</v>
      </c>
      <c r="U640">
        <v>0</v>
      </c>
      <c r="V640">
        <v>-16777216</v>
      </c>
      <c r="W640" t="s">
        <v>43</v>
      </c>
      <c r="X640" t="s">
        <v>43</v>
      </c>
    </row>
    <row r="641" spans="1:24" x14ac:dyDescent="0.25">
      <c r="A641" t="s">
        <v>482</v>
      </c>
      <c r="B641" t="s">
        <v>848</v>
      </c>
      <c r="C641" t="s">
        <v>78</v>
      </c>
      <c r="D641" t="s">
        <v>78</v>
      </c>
      <c r="E641" t="s">
        <v>481</v>
      </c>
      <c r="F641" t="s">
        <v>1136</v>
      </c>
      <c r="G641" t="s">
        <v>944</v>
      </c>
      <c r="H641" t="s">
        <v>285</v>
      </c>
      <c r="I641" t="s">
        <v>1135</v>
      </c>
      <c r="J641" t="s">
        <v>754</v>
      </c>
      <c r="K641" t="s">
        <v>34</v>
      </c>
      <c r="L641" t="s">
        <v>1137</v>
      </c>
      <c r="N641" t="s">
        <v>30</v>
      </c>
      <c r="O641" t="s">
        <v>36</v>
      </c>
      <c r="P641" t="s">
        <v>37</v>
      </c>
      <c r="Q641">
        <v>50878</v>
      </c>
      <c r="R641" t="s">
        <v>79</v>
      </c>
      <c r="T641">
        <v>3</v>
      </c>
      <c r="U641">
        <v>0</v>
      </c>
      <c r="V641">
        <v>-16777216</v>
      </c>
      <c r="W641" t="s">
        <v>43</v>
      </c>
      <c r="X641" t="s">
        <v>43</v>
      </c>
    </row>
    <row r="642" spans="1:24" x14ac:dyDescent="0.25">
      <c r="A642" t="s">
        <v>482</v>
      </c>
      <c r="B642" t="s">
        <v>848</v>
      </c>
      <c r="C642" t="s">
        <v>78</v>
      </c>
      <c r="D642" t="s">
        <v>78</v>
      </c>
      <c r="E642" t="s">
        <v>481</v>
      </c>
      <c r="F642" t="s">
        <v>1089</v>
      </c>
      <c r="G642" t="s">
        <v>944</v>
      </c>
      <c r="H642" t="s">
        <v>285</v>
      </c>
      <c r="I642" t="s">
        <v>1088</v>
      </c>
      <c r="J642" t="s">
        <v>754</v>
      </c>
      <c r="K642" t="s">
        <v>34</v>
      </c>
      <c r="L642" t="s">
        <v>1090</v>
      </c>
      <c r="N642" t="s">
        <v>30</v>
      </c>
      <c r="O642" t="s">
        <v>36</v>
      </c>
      <c r="P642" t="s">
        <v>37</v>
      </c>
      <c r="Q642">
        <v>50878</v>
      </c>
      <c r="R642" t="s">
        <v>79</v>
      </c>
      <c r="T642">
        <v>3</v>
      </c>
      <c r="U642">
        <v>0</v>
      </c>
      <c r="V642">
        <v>-16777216</v>
      </c>
      <c r="W642" t="s">
        <v>43</v>
      </c>
      <c r="X642" t="s">
        <v>43</v>
      </c>
    </row>
    <row r="643" spans="1:24" x14ac:dyDescent="0.25">
      <c r="A643" t="s">
        <v>482</v>
      </c>
      <c r="B643" t="s">
        <v>848</v>
      </c>
      <c r="C643" t="s">
        <v>78</v>
      </c>
      <c r="D643" t="s">
        <v>78</v>
      </c>
      <c r="E643" t="s">
        <v>481</v>
      </c>
      <c r="F643" t="s">
        <v>1003</v>
      </c>
      <c r="G643" t="s">
        <v>944</v>
      </c>
      <c r="H643" t="s">
        <v>285</v>
      </c>
      <c r="I643" t="s">
        <v>994</v>
      </c>
      <c r="J643" t="s">
        <v>754</v>
      </c>
      <c r="K643" t="s">
        <v>34</v>
      </c>
      <c r="L643" t="s">
        <v>1004</v>
      </c>
      <c r="N643" t="s">
        <v>30</v>
      </c>
      <c r="O643" t="s">
        <v>36</v>
      </c>
      <c r="P643" t="s">
        <v>37</v>
      </c>
      <c r="Q643">
        <v>50878</v>
      </c>
      <c r="R643" t="s">
        <v>79</v>
      </c>
      <c r="T643">
        <v>3</v>
      </c>
      <c r="U643">
        <v>0</v>
      </c>
      <c r="V643">
        <v>-16777216</v>
      </c>
      <c r="W643" t="s">
        <v>43</v>
      </c>
      <c r="X643" t="s">
        <v>43</v>
      </c>
    </row>
    <row r="644" spans="1:24" x14ac:dyDescent="0.25">
      <c r="A644" t="s">
        <v>482</v>
      </c>
      <c r="B644" t="s">
        <v>848</v>
      </c>
      <c r="C644" t="s">
        <v>78</v>
      </c>
      <c r="D644" t="s">
        <v>78</v>
      </c>
      <c r="E644" t="s">
        <v>481</v>
      </c>
      <c r="F644" t="s">
        <v>1147</v>
      </c>
      <c r="G644" t="s">
        <v>944</v>
      </c>
      <c r="H644" t="s">
        <v>285</v>
      </c>
      <c r="I644" t="s">
        <v>1146</v>
      </c>
      <c r="J644" t="s">
        <v>754</v>
      </c>
      <c r="K644" t="s">
        <v>34</v>
      </c>
      <c r="L644" t="s">
        <v>1148</v>
      </c>
      <c r="N644" t="s">
        <v>30</v>
      </c>
      <c r="O644" t="s">
        <v>36</v>
      </c>
      <c r="P644" t="s">
        <v>37</v>
      </c>
      <c r="Q644">
        <v>50878</v>
      </c>
      <c r="R644" t="s">
        <v>79</v>
      </c>
      <c r="T644">
        <v>3</v>
      </c>
      <c r="U644">
        <v>0</v>
      </c>
      <c r="V644">
        <v>-16777216</v>
      </c>
      <c r="W644" t="s">
        <v>43</v>
      </c>
      <c r="X644" t="s">
        <v>43</v>
      </c>
    </row>
    <row r="645" spans="1:24" x14ac:dyDescent="0.25">
      <c r="A645" t="s">
        <v>482</v>
      </c>
      <c r="B645" t="s">
        <v>480</v>
      </c>
      <c r="C645" t="s">
        <v>78</v>
      </c>
      <c r="D645" t="s">
        <v>78</v>
      </c>
      <c r="E645" t="s">
        <v>481</v>
      </c>
      <c r="F645" t="s">
        <v>446</v>
      </c>
      <c r="G645" t="s">
        <v>441</v>
      </c>
      <c r="H645" t="s">
        <v>442</v>
      </c>
      <c r="I645" t="s">
        <v>443</v>
      </c>
      <c r="J645" t="s">
        <v>480</v>
      </c>
      <c r="K645" t="s">
        <v>34</v>
      </c>
      <c r="L645" t="s">
        <v>447</v>
      </c>
      <c r="M645" t="s">
        <v>440</v>
      </c>
      <c r="N645" t="s">
        <v>30</v>
      </c>
      <c r="O645" t="s">
        <v>444</v>
      </c>
      <c r="P645" t="s">
        <v>37</v>
      </c>
      <c r="Q645">
        <v>50878</v>
      </c>
      <c r="R645" t="s">
        <v>79</v>
      </c>
      <c r="T645">
        <v>3</v>
      </c>
      <c r="U645">
        <v>0</v>
      </c>
      <c r="V645">
        <v>-16777216</v>
      </c>
      <c r="W645" t="s">
        <v>43</v>
      </c>
      <c r="X645" t="s">
        <v>43</v>
      </c>
    </row>
    <row r="646" spans="1:24" x14ac:dyDescent="0.25">
      <c r="A646" t="s">
        <v>482</v>
      </c>
      <c r="B646" t="s">
        <v>480</v>
      </c>
      <c r="C646" t="s">
        <v>78</v>
      </c>
      <c r="D646" t="s">
        <v>78</v>
      </c>
      <c r="E646" t="s">
        <v>481</v>
      </c>
      <c r="F646" t="s">
        <v>716</v>
      </c>
      <c r="G646" t="s">
        <v>441</v>
      </c>
      <c r="H646" t="s">
        <v>442</v>
      </c>
      <c r="I646" t="s">
        <v>715</v>
      </c>
      <c r="J646" t="s">
        <v>754</v>
      </c>
      <c r="K646" t="s">
        <v>34</v>
      </c>
      <c r="L646" t="s">
        <v>717</v>
      </c>
      <c r="N646" t="s">
        <v>30</v>
      </c>
      <c r="O646" t="s">
        <v>444</v>
      </c>
      <c r="P646" t="s">
        <v>37</v>
      </c>
      <c r="Q646">
        <v>50878</v>
      </c>
      <c r="R646" t="s">
        <v>79</v>
      </c>
      <c r="T646">
        <v>3</v>
      </c>
      <c r="U646">
        <v>0</v>
      </c>
      <c r="V646">
        <v>-16777216</v>
      </c>
      <c r="W646" t="s">
        <v>43</v>
      </c>
      <c r="X646" t="s">
        <v>43</v>
      </c>
    </row>
    <row r="647" spans="1:24" x14ac:dyDescent="0.25">
      <c r="A647" t="s">
        <v>482</v>
      </c>
      <c r="B647" t="s">
        <v>480</v>
      </c>
      <c r="C647" t="s">
        <v>78</v>
      </c>
      <c r="D647" t="s">
        <v>78</v>
      </c>
      <c r="E647" t="s">
        <v>481</v>
      </c>
      <c r="F647" t="s">
        <v>581</v>
      </c>
      <c r="G647" t="s">
        <v>579</v>
      </c>
      <c r="H647" t="s">
        <v>442</v>
      </c>
      <c r="I647" t="s">
        <v>580</v>
      </c>
      <c r="J647" t="s">
        <v>622</v>
      </c>
      <c r="K647" t="s">
        <v>34</v>
      </c>
      <c r="L647" t="s">
        <v>582</v>
      </c>
      <c r="N647" t="s">
        <v>30</v>
      </c>
      <c r="O647" t="s">
        <v>444</v>
      </c>
      <c r="P647" t="s">
        <v>37</v>
      </c>
      <c r="Q647">
        <v>50878</v>
      </c>
      <c r="R647" t="s">
        <v>79</v>
      </c>
      <c r="T647">
        <v>3</v>
      </c>
      <c r="U647">
        <v>0</v>
      </c>
      <c r="V647">
        <v>-16777216</v>
      </c>
      <c r="W647" t="s">
        <v>43</v>
      </c>
      <c r="X647" t="s">
        <v>43</v>
      </c>
    </row>
    <row r="648" spans="1:24" x14ac:dyDescent="0.25">
      <c r="A648" t="s">
        <v>485</v>
      </c>
      <c r="B648" t="s">
        <v>849</v>
      </c>
      <c r="C648" t="s">
        <v>78</v>
      </c>
      <c r="D648" t="s">
        <v>78</v>
      </c>
      <c r="E648" t="s">
        <v>484</v>
      </c>
      <c r="F648" t="s">
        <v>867</v>
      </c>
      <c r="G648" t="s">
        <v>441</v>
      </c>
      <c r="H648" t="s">
        <v>33</v>
      </c>
      <c r="I648" t="s">
        <v>864</v>
      </c>
      <c r="J648" t="s">
        <v>755</v>
      </c>
      <c r="K648" t="s">
        <v>34</v>
      </c>
      <c r="L648" t="s">
        <v>867</v>
      </c>
      <c r="N648" t="s">
        <v>30</v>
      </c>
      <c r="O648" t="s">
        <v>36</v>
      </c>
      <c r="P648" t="s">
        <v>37</v>
      </c>
      <c r="Q648">
        <v>50875</v>
      </c>
      <c r="R648" t="s">
        <v>79</v>
      </c>
      <c r="T648">
        <v>3</v>
      </c>
      <c r="U648">
        <v>0</v>
      </c>
      <c r="V648">
        <v>-16777216</v>
      </c>
      <c r="W648" t="s">
        <v>43</v>
      </c>
      <c r="X648" t="s">
        <v>43</v>
      </c>
    </row>
    <row r="649" spans="1:24" x14ac:dyDescent="0.25">
      <c r="A649" t="s">
        <v>485</v>
      </c>
      <c r="B649" t="s">
        <v>849</v>
      </c>
      <c r="C649" t="s">
        <v>78</v>
      </c>
      <c r="D649" t="s">
        <v>78</v>
      </c>
      <c r="E649" t="s">
        <v>484</v>
      </c>
      <c r="F649" t="s">
        <v>846</v>
      </c>
      <c r="G649" t="s">
        <v>441</v>
      </c>
      <c r="H649" t="s">
        <v>101</v>
      </c>
      <c r="I649" t="s">
        <v>845</v>
      </c>
      <c r="J649" t="s">
        <v>755</v>
      </c>
      <c r="K649" t="s">
        <v>34</v>
      </c>
      <c r="L649" t="s">
        <v>847</v>
      </c>
      <c r="N649" t="s">
        <v>30</v>
      </c>
      <c r="O649" t="s">
        <v>36</v>
      </c>
      <c r="P649" t="s">
        <v>37</v>
      </c>
      <c r="Q649">
        <v>50875</v>
      </c>
      <c r="R649" t="s">
        <v>79</v>
      </c>
      <c r="T649">
        <v>3</v>
      </c>
      <c r="U649">
        <v>0</v>
      </c>
      <c r="V649">
        <v>-16777216</v>
      </c>
      <c r="W649" t="s">
        <v>43</v>
      </c>
      <c r="X649" t="s">
        <v>43</v>
      </c>
    </row>
    <row r="650" spans="1:24" x14ac:dyDescent="0.25">
      <c r="A650" t="s">
        <v>485</v>
      </c>
      <c r="B650" t="s">
        <v>849</v>
      </c>
      <c r="C650" t="s">
        <v>78</v>
      </c>
      <c r="D650" t="s">
        <v>78</v>
      </c>
      <c r="E650" t="s">
        <v>484</v>
      </c>
      <c r="F650" t="s">
        <v>877</v>
      </c>
      <c r="G650" t="s">
        <v>441</v>
      </c>
      <c r="H650" t="s">
        <v>285</v>
      </c>
      <c r="I650" t="s">
        <v>876</v>
      </c>
      <c r="J650" t="s">
        <v>755</v>
      </c>
      <c r="K650" t="s">
        <v>34</v>
      </c>
      <c r="N650" t="s">
        <v>30</v>
      </c>
      <c r="O650" t="s">
        <v>36</v>
      </c>
      <c r="P650" t="s">
        <v>37</v>
      </c>
      <c r="Q650">
        <v>50875</v>
      </c>
      <c r="R650" t="s">
        <v>79</v>
      </c>
      <c r="T650">
        <v>3</v>
      </c>
      <c r="U650">
        <v>0</v>
      </c>
      <c r="V650">
        <v>-16777216</v>
      </c>
      <c r="W650" t="s">
        <v>43</v>
      </c>
      <c r="X650" t="s">
        <v>43</v>
      </c>
    </row>
    <row r="651" spans="1:24" x14ac:dyDescent="0.25">
      <c r="A651" t="s">
        <v>485</v>
      </c>
      <c r="B651" t="s">
        <v>849</v>
      </c>
      <c r="C651" t="s">
        <v>78</v>
      </c>
      <c r="D651" t="s">
        <v>78</v>
      </c>
      <c r="E651" t="s">
        <v>484</v>
      </c>
      <c r="F651" t="s">
        <v>1136</v>
      </c>
      <c r="G651" t="s">
        <v>944</v>
      </c>
      <c r="H651" t="s">
        <v>285</v>
      </c>
      <c r="I651" t="s">
        <v>1135</v>
      </c>
      <c r="J651" t="s">
        <v>755</v>
      </c>
      <c r="K651" t="s">
        <v>34</v>
      </c>
      <c r="L651" t="s">
        <v>1137</v>
      </c>
      <c r="N651" t="s">
        <v>30</v>
      </c>
      <c r="O651" t="s">
        <v>36</v>
      </c>
      <c r="P651" t="s">
        <v>37</v>
      </c>
      <c r="Q651">
        <v>50875</v>
      </c>
      <c r="R651" t="s">
        <v>79</v>
      </c>
      <c r="T651">
        <v>3</v>
      </c>
      <c r="U651">
        <v>0</v>
      </c>
      <c r="V651">
        <v>-16777216</v>
      </c>
      <c r="W651" t="s">
        <v>43</v>
      </c>
      <c r="X651" t="s">
        <v>43</v>
      </c>
    </row>
    <row r="652" spans="1:24" x14ac:dyDescent="0.25">
      <c r="A652" t="s">
        <v>485</v>
      </c>
      <c r="B652" t="s">
        <v>849</v>
      </c>
      <c r="C652" t="s">
        <v>78</v>
      </c>
      <c r="D652" t="s">
        <v>78</v>
      </c>
      <c r="E652" t="s">
        <v>484</v>
      </c>
      <c r="F652" t="s">
        <v>1089</v>
      </c>
      <c r="G652" t="s">
        <v>944</v>
      </c>
      <c r="H652" t="s">
        <v>285</v>
      </c>
      <c r="I652" t="s">
        <v>1088</v>
      </c>
      <c r="J652" t="s">
        <v>755</v>
      </c>
      <c r="K652" t="s">
        <v>34</v>
      </c>
      <c r="L652" t="s">
        <v>1090</v>
      </c>
      <c r="N652" t="s">
        <v>30</v>
      </c>
      <c r="O652" t="s">
        <v>36</v>
      </c>
      <c r="P652" t="s">
        <v>37</v>
      </c>
      <c r="Q652">
        <v>50875</v>
      </c>
      <c r="R652" t="s">
        <v>79</v>
      </c>
      <c r="T652">
        <v>3</v>
      </c>
      <c r="U652">
        <v>0</v>
      </c>
      <c r="V652">
        <v>-16777216</v>
      </c>
      <c r="W652" t="s">
        <v>43</v>
      </c>
      <c r="X652" t="s">
        <v>43</v>
      </c>
    </row>
    <row r="653" spans="1:24" x14ac:dyDescent="0.25">
      <c r="A653" t="s">
        <v>485</v>
      </c>
      <c r="B653" t="s">
        <v>849</v>
      </c>
      <c r="C653" t="s">
        <v>78</v>
      </c>
      <c r="D653" t="s">
        <v>78</v>
      </c>
      <c r="E653" t="s">
        <v>484</v>
      </c>
      <c r="F653" t="s">
        <v>1003</v>
      </c>
      <c r="G653" t="s">
        <v>944</v>
      </c>
      <c r="H653" t="s">
        <v>285</v>
      </c>
      <c r="I653" t="s">
        <v>994</v>
      </c>
      <c r="J653" t="s">
        <v>755</v>
      </c>
      <c r="K653" t="s">
        <v>34</v>
      </c>
      <c r="L653" t="s">
        <v>1004</v>
      </c>
      <c r="N653" t="s">
        <v>30</v>
      </c>
      <c r="O653" t="s">
        <v>36</v>
      </c>
      <c r="P653" t="s">
        <v>37</v>
      </c>
      <c r="Q653">
        <v>50875</v>
      </c>
      <c r="R653" t="s">
        <v>79</v>
      </c>
      <c r="T653">
        <v>3</v>
      </c>
      <c r="U653">
        <v>0</v>
      </c>
      <c r="V653">
        <v>-16777216</v>
      </c>
      <c r="W653" t="s">
        <v>43</v>
      </c>
      <c r="X653" t="s">
        <v>43</v>
      </c>
    </row>
    <row r="654" spans="1:24" x14ac:dyDescent="0.25">
      <c r="A654" t="s">
        <v>485</v>
      </c>
      <c r="B654" t="s">
        <v>849</v>
      </c>
      <c r="C654" t="s">
        <v>78</v>
      </c>
      <c r="D654" t="s">
        <v>78</v>
      </c>
      <c r="E654" t="s">
        <v>484</v>
      </c>
      <c r="F654" t="s">
        <v>1147</v>
      </c>
      <c r="G654" t="s">
        <v>944</v>
      </c>
      <c r="H654" t="s">
        <v>285</v>
      </c>
      <c r="I654" t="s">
        <v>1146</v>
      </c>
      <c r="J654" t="s">
        <v>755</v>
      </c>
      <c r="K654" t="s">
        <v>34</v>
      </c>
      <c r="L654" t="s">
        <v>1148</v>
      </c>
      <c r="N654" t="s">
        <v>30</v>
      </c>
      <c r="O654" t="s">
        <v>36</v>
      </c>
      <c r="P654" t="s">
        <v>37</v>
      </c>
      <c r="Q654">
        <v>50875</v>
      </c>
      <c r="R654" t="s">
        <v>79</v>
      </c>
      <c r="T654">
        <v>3</v>
      </c>
      <c r="U654">
        <v>0</v>
      </c>
      <c r="V654">
        <v>-16777216</v>
      </c>
      <c r="W654" t="s">
        <v>43</v>
      </c>
      <c r="X654" t="s">
        <v>43</v>
      </c>
    </row>
    <row r="655" spans="1:24" x14ac:dyDescent="0.25">
      <c r="A655" t="s">
        <v>485</v>
      </c>
      <c r="B655" t="s">
        <v>483</v>
      </c>
      <c r="C655" t="s">
        <v>78</v>
      </c>
      <c r="D655" t="s">
        <v>78</v>
      </c>
      <c r="E655" t="s">
        <v>484</v>
      </c>
      <c r="F655" t="s">
        <v>446</v>
      </c>
      <c r="G655" t="s">
        <v>441</v>
      </c>
      <c r="H655" t="s">
        <v>442</v>
      </c>
      <c r="I655" t="s">
        <v>443</v>
      </c>
      <c r="J655" t="s">
        <v>483</v>
      </c>
      <c r="K655" t="s">
        <v>34</v>
      </c>
      <c r="L655" t="s">
        <v>447</v>
      </c>
      <c r="M655" t="s">
        <v>440</v>
      </c>
      <c r="N655" t="s">
        <v>30</v>
      </c>
      <c r="O655" t="s">
        <v>444</v>
      </c>
      <c r="P655" t="s">
        <v>37</v>
      </c>
      <c r="Q655">
        <v>50875</v>
      </c>
      <c r="R655" t="s">
        <v>79</v>
      </c>
      <c r="T655">
        <v>3</v>
      </c>
      <c r="U655">
        <v>0</v>
      </c>
      <c r="V655">
        <v>-16777216</v>
      </c>
      <c r="W655" t="s">
        <v>43</v>
      </c>
      <c r="X655" t="s">
        <v>43</v>
      </c>
    </row>
    <row r="656" spans="1:24" x14ac:dyDescent="0.25">
      <c r="A656" t="s">
        <v>485</v>
      </c>
      <c r="B656" t="s">
        <v>483</v>
      </c>
      <c r="C656" t="s">
        <v>78</v>
      </c>
      <c r="D656" t="s">
        <v>78</v>
      </c>
      <c r="E656" t="s">
        <v>484</v>
      </c>
      <c r="F656" t="s">
        <v>716</v>
      </c>
      <c r="G656" t="s">
        <v>441</v>
      </c>
      <c r="H656" t="s">
        <v>442</v>
      </c>
      <c r="I656" t="s">
        <v>715</v>
      </c>
      <c r="J656" t="s">
        <v>755</v>
      </c>
      <c r="K656" t="s">
        <v>34</v>
      </c>
      <c r="L656" t="s">
        <v>717</v>
      </c>
      <c r="N656" t="s">
        <v>30</v>
      </c>
      <c r="O656" t="s">
        <v>444</v>
      </c>
      <c r="P656" t="s">
        <v>37</v>
      </c>
      <c r="Q656">
        <v>50875</v>
      </c>
      <c r="R656" t="s">
        <v>79</v>
      </c>
      <c r="T656">
        <v>3</v>
      </c>
      <c r="U656">
        <v>0</v>
      </c>
      <c r="V656">
        <v>-16777216</v>
      </c>
      <c r="W656" t="s">
        <v>43</v>
      </c>
      <c r="X656" t="s">
        <v>43</v>
      </c>
    </row>
    <row r="657" spans="1:24" x14ac:dyDescent="0.25">
      <c r="A657" t="s">
        <v>485</v>
      </c>
      <c r="B657" t="s">
        <v>483</v>
      </c>
      <c r="C657" t="s">
        <v>78</v>
      </c>
      <c r="D657" t="s">
        <v>78</v>
      </c>
      <c r="E657" t="s">
        <v>484</v>
      </c>
      <c r="F657" t="s">
        <v>581</v>
      </c>
      <c r="G657" t="s">
        <v>579</v>
      </c>
      <c r="H657" t="s">
        <v>442</v>
      </c>
      <c r="I657" t="s">
        <v>580</v>
      </c>
      <c r="J657" t="s">
        <v>621</v>
      </c>
      <c r="K657" t="s">
        <v>34</v>
      </c>
      <c r="L657" t="s">
        <v>582</v>
      </c>
      <c r="N657" t="s">
        <v>30</v>
      </c>
      <c r="O657" t="s">
        <v>444</v>
      </c>
      <c r="P657" t="s">
        <v>37</v>
      </c>
      <c r="Q657">
        <v>50875</v>
      </c>
      <c r="R657" t="s">
        <v>79</v>
      </c>
      <c r="T657">
        <v>3</v>
      </c>
      <c r="U657">
        <v>0</v>
      </c>
      <c r="V657">
        <v>-16777216</v>
      </c>
      <c r="W657" t="s">
        <v>43</v>
      </c>
      <c r="X657" t="s">
        <v>43</v>
      </c>
    </row>
    <row r="658" spans="1:24" x14ac:dyDescent="0.25">
      <c r="A658" t="s">
        <v>655</v>
      </c>
      <c r="B658" t="s">
        <v>956</v>
      </c>
      <c r="C658" t="s">
        <v>78</v>
      </c>
      <c r="D658" t="s">
        <v>78</v>
      </c>
      <c r="E658" t="s">
        <v>654</v>
      </c>
      <c r="F658" t="s">
        <v>946</v>
      </c>
      <c r="G658" t="s">
        <v>944</v>
      </c>
      <c r="H658" t="s">
        <v>101</v>
      </c>
      <c r="I658" t="s">
        <v>945</v>
      </c>
      <c r="J658" t="s">
        <v>956</v>
      </c>
      <c r="K658" t="s">
        <v>34</v>
      </c>
      <c r="L658" t="s">
        <v>947</v>
      </c>
      <c r="N658" t="s">
        <v>30</v>
      </c>
      <c r="O658" t="s">
        <v>36</v>
      </c>
      <c r="P658" t="s">
        <v>37</v>
      </c>
      <c r="Q658">
        <v>20292</v>
      </c>
      <c r="R658" t="s">
        <v>79</v>
      </c>
      <c r="T658">
        <v>3</v>
      </c>
      <c r="U658">
        <v>0</v>
      </c>
      <c r="V658">
        <v>-16777216</v>
      </c>
      <c r="W658" t="s">
        <v>43</v>
      </c>
      <c r="X658" t="s">
        <v>43</v>
      </c>
    </row>
    <row r="659" spans="1:24" x14ac:dyDescent="0.25">
      <c r="A659" t="s">
        <v>655</v>
      </c>
      <c r="B659" t="s">
        <v>653</v>
      </c>
      <c r="C659" t="s">
        <v>78</v>
      </c>
      <c r="D659" t="s">
        <v>78</v>
      </c>
      <c r="E659" t="s">
        <v>654</v>
      </c>
      <c r="F659" t="s">
        <v>581</v>
      </c>
      <c r="G659" t="s">
        <v>579</v>
      </c>
      <c r="H659" t="s">
        <v>442</v>
      </c>
      <c r="I659" t="s">
        <v>580</v>
      </c>
      <c r="K659" t="s">
        <v>34</v>
      </c>
      <c r="L659" t="s">
        <v>582</v>
      </c>
      <c r="N659" t="s">
        <v>30</v>
      </c>
      <c r="O659" t="s">
        <v>444</v>
      </c>
      <c r="P659" t="s">
        <v>37</v>
      </c>
      <c r="Q659">
        <v>20292</v>
      </c>
      <c r="R659" t="s">
        <v>79</v>
      </c>
      <c r="T659">
        <v>3</v>
      </c>
      <c r="U659">
        <v>0</v>
      </c>
      <c r="V659">
        <v>-16777216</v>
      </c>
      <c r="W659" t="s">
        <v>43</v>
      </c>
      <c r="X659" t="s">
        <v>43</v>
      </c>
    </row>
    <row r="660" spans="1:24" x14ac:dyDescent="0.25">
      <c r="A660" t="s">
        <v>495</v>
      </c>
      <c r="B660" t="s">
        <v>850</v>
      </c>
      <c r="C660" t="s">
        <v>78</v>
      </c>
      <c r="D660" t="s">
        <v>78</v>
      </c>
      <c r="E660" t="s">
        <v>494</v>
      </c>
      <c r="F660" t="s">
        <v>912</v>
      </c>
      <c r="G660" t="s">
        <v>32</v>
      </c>
      <c r="H660" t="s">
        <v>33</v>
      </c>
      <c r="I660" t="s">
        <v>908</v>
      </c>
      <c r="J660" t="s">
        <v>851</v>
      </c>
      <c r="K660" t="s">
        <v>34</v>
      </c>
      <c r="L660" t="s">
        <v>31</v>
      </c>
      <c r="N660" t="s">
        <v>30</v>
      </c>
      <c r="O660" t="s">
        <v>36</v>
      </c>
      <c r="P660" t="s">
        <v>37</v>
      </c>
      <c r="Q660">
        <v>12515</v>
      </c>
      <c r="R660" t="s">
        <v>79</v>
      </c>
      <c r="T660">
        <v>3</v>
      </c>
      <c r="U660">
        <v>0</v>
      </c>
      <c r="V660">
        <v>-16777216</v>
      </c>
      <c r="W660" t="s">
        <v>43</v>
      </c>
      <c r="X660" t="s">
        <v>43</v>
      </c>
    </row>
    <row r="661" spans="1:24" x14ac:dyDescent="0.25">
      <c r="A661" t="s">
        <v>495</v>
      </c>
      <c r="B661" t="s">
        <v>850</v>
      </c>
      <c r="C661" t="s">
        <v>78</v>
      </c>
      <c r="D661" t="s">
        <v>78</v>
      </c>
      <c r="E661" t="s">
        <v>494</v>
      </c>
      <c r="F661" t="s">
        <v>867</v>
      </c>
      <c r="G661" t="s">
        <v>441</v>
      </c>
      <c r="H661" t="s">
        <v>33</v>
      </c>
      <c r="I661" t="s">
        <v>864</v>
      </c>
      <c r="J661" t="s">
        <v>851</v>
      </c>
      <c r="K661" t="s">
        <v>34</v>
      </c>
      <c r="L661" t="s">
        <v>867</v>
      </c>
      <c r="N661" t="s">
        <v>30</v>
      </c>
      <c r="O661" t="s">
        <v>36</v>
      </c>
      <c r="P661" t="s">
        <v>37</v>
      </c>
      <c r="Q661">
        <v>12515</v>
      </c>
      <c r="R661" t="s">
        <v>79</v>
      </c>
      <c r="T661">
        <v>3</v>
      </c>
      <c r="U661">
        <v>0</v>
      </c>
      <c r="V661">
        <v>-16777216</v>
      </c>
      <c r="W661" t="s">
        <v>43</v>
      </c>
      <c r="X661" t="s">
        <v>43</v>
      </c>
    </row>
    <row r="662" spans="1:24" x14ac:dyDescent="0.25">
      <c r="A662" t="s">
        <v>495</v>
      </c>
      <c r="B662" t="s">
        <v>850</v>
      </c>
      <c r="C662" t="s">
        <v>78</v>
      </c>
      <c r="D662" t="s">
        <v>78</v>
      </c>
      <c r="E662" t="s">
        <v>494</v>
      </c>
      <c r="F662" t="s">
        <v>940</v>
      </c>
      <c r="G662" t="s">
        <v>938</v>
      </c>
      <c r="H662" t="s">
        <v>914</v>
      </c>
      <c r="I662" t="s">
        <v>939</v>
      </c>
      <c r="J662" t="s">
        <v>942</v>
      </c>
      <c r="K662" t="s">
        <v>34</v>
      </c>
      <c r="L662" t="s">
        <v>941</v>
      </c>
      <c r="N662" t="s">
        <v>30</v>
      </c>
      <c r="O662" t="s">
        <v>36</v>
      </c>
      <c r="P662" t="s">
        <v>37</v>
      </c>
      <c r="Q662">
        <v>12515</v>
      </c>
      <c r="R662" t="s">
        <v>79</v>
      </c>
      <c r="T662">
        <v>3</v>
      </c>
      <c r="U662">
        <v>0</v>
      </c>
      <c r="V662">
        <v>-16777216</v>
      </c>
      <c r="W662" t="s">
        <v>43</v>
      </c>
      <c r="X662" t="s">
        <v>43</v>
      </c>
    </row>
    <row r="663" spans="1:24" x14ac:dyDescent="0.25">
      <c r="A663" t="s">
        <v>495</v>
      </c>
      <c r="B663" t="s">
        <v>850</v>
      </c>
      <c r="C663" t="s">
        <v>78</v>
      </c>
      <c r="D663" t="s">
        <v>78</v>
      </c>
      <c r="E663" t="s">
        <v>494</v>
      </c>
      <c r="F663" t="s">
        <v>846</v>
      </c>
      <c r="G663" t="s">
        <v>441</v>
      </c>
      <c r="H663" t="s">
        <v>101</v>
      </c>
      <c r="I663" t="s">
        <v>845</v>
      </c>
      <c r="J663" t="s">
        <v>851</v>
      </c>
      <c r="K663" t="s">
        <v>34</v>
      </c>
      <c r="L663" t="s">
        <v>847</v>
      </c>
      <c r="N663" t="s">
        <v>30</v>
      </c>
      <c r="O663" t="s">
        <v>36</v>
      </c>
      <c r="P663" t="s">
        <v>37</v>
      </c>
      <c r="Q663">
        <v>12515</v>
      </c>
      <c r="R663" t="s">
        <v>79</v>
      </c>
      <c r="T663">
        <v>3</v>
      </c>
      <c r="U663">
        <v>0</v>
      </c>
      <c r="V663">
        <v>-16777216</v>
      </c>
      <c r="W663" t="s">
        <v>43</v>
      </c>
      <c r="X663" t="s">
        <v>43</v>
      </c>
    </row>
    <row r="664" spans="1:24" x14ac:dyDescent="0.25">
      <c r="A664" t="s">
        <v>495</v>
      </c>
      <c r="B664" t="s">
        <v>850</v>
      </c>
      <c r="C664" t="s">
        <v>78</v>
      </c>
      <c r="D664" t="s">
        <v>78</v>
      </c>
      <c r="E664" t="s">
        <v>494</v>
      </c>
      <c r="F664" t="s">
        <v>877</v>
      </c>
      <c r="G664" t="s">
        <v>441</v>
      </c>
      <c r="H664" t="s">
        <v>285</v>
      </c>
      <c r="I664" t="s">
        <v>876</v>
      </c>
      <c r="J664" t="s">
        <v>851</v>
      </c>
      <c r="K664" t="s">
        <v>34</v>
      </c>
      <c r="N664" t="s">
        <v>30</v>
      </c>
      <c r="O664" t="s">
        <v>36</v>
      </c>
      <c r="P664" t="s">
        <v>37</v>
      </c>
      <c r="Q664">
        <v>12515</v>
      </c>
      <c r="R664" t="s">
        <v>79</v>
      </c>
      <c r="T664">
        <v>3</v>
      </c>
      <c r="U664">
        <v>0</v>
      </c>
      <c r="V664">
        <v>-16777216</v>
      </c>
      <c r="W664" t="s">
        <v>43</v>
      </c>
      <c r="X664" t="s">
        <v>43</v>
      </c>
    </row>
    <row r="665" spans="1:24" x14ac:dyDescent="0.25">
      <c r="A665" t="s">
        <v>495</v>
      </c>
      <c r="B665" t="s">
        <v>850</v>
      </c>
      <c r="C665" t="s">
        <v>78</v>
      </c>
      <c r="D665" t="s">
        <v>78</v>
      </c>
      <c r="E665" t="s">
        <v>494</v>
      </c>
      <c r="F665" t="s">
        <v>1136</v>
      </c>
      <c r="G665" t="s">
        <v>944</v>
      </c>
      <c r="H665" t="s">
        <v>285</v>
      </c>
      <c r="I665" t="s">
        <v>1135</v>
      </c>
      <c r="J665" t="s">
        <v>851</v>
      </c>
      <c r="K665" t="s">
        <v>34</v>
      </c>
      <c r="L665" t="s">
        <v>1137</v>
      </c>
      <c r="N665" t="s">
        <v>30</v>
      </c>
      <c r="O665" t="s">
        <v>36</v>
      </c>
      <c r="P665" t="s">
        <v>37</v>
      </c>
      <c r="Q665">
        <v>12515</v>
      </c>
      <c r="R665" t="s">
        <v>79</v>
      </c>
      <c r="T665">
        <v>3</v>
      </c>
      <c r="U665">
        <v>0</v>
      </c>
      <c r="V665">
        <v>-16777216</v>
      </c>
      <c r="W665" t="s">
        <v>43</v>
      </c>
      <c r="X665" t="s">
        <v>43</v>
      </c>
    </row>
    <row r="666" spans="1:24" x14ac:dyDescent="0.25">
      <c r="A666" t="s">
        <v>495</v>
      </c>
      <c r="B666" t="s">
        <v>850</v>
      </c>
      <c r="C666" t="s">
        <v>78</v>
      </c>
      <c r="D666" t="s">
        <v>78</v>
      </c>
      <c r="E666" t="s">
        <v>494</v>
      </c>
      <c r="F666" t="s">
        <v>1089</v>
      </c>
      <c r="G666" t="s">
        <v>944</v>
      </c>
      <c r="H666" t="s">
        <v>285</v>
      </c>
      <c r="I666" t="s">
        <v>1088</v>
      </c>
      <c r="J666" t="s">
        <v>851</v>
      </c>
      <c r="K666" t="s">
        <v>34</v>
      </c>
      <c r="L666" t="s">
        <v>1090</v>
      </c>
      <c r="N666" t="s">
        <v>30</v>
      </c>
      <c r="O666" t="s">
        <v>36</v>
      </c>
      <c r="P666" t="s">
        <v>37</v>
      </c>
      <c r="Q666">
        <v>12515</v>
      </c>
      <c r="R666" t="s">
        <v>79</v>
      </c>
      <c r="T666">
        <v>3</v>
      </c>
      <c r="U666">
        <v>0</v>
      </c>
      <c r="V666">
        <v>-16777216</v>
      </c>
      <c r="W666" t="s">
        <v>43</v>
      </c>
      <c r="X666" t="s">
        <v>43</v>
      </c>
    </row>
    <row r="667" spans="1:24" x14ac:dyDescent="0.25">
      <c r="A667" t="s">
        <v>495</v>
      </c>
      <c r="B667" t="s">
        <v>850</v>
      </c>
      <c r="C667" t="s">
        <v>78</v>
      </c>
      <c r="D667" t="s">
        <v>78</v>
      </c>
      <c r="E667" t="s">
        <v>494</v>
      </c>
      <c r="F667" t="s">
        <v>1003</v>
      </c>
      <c r="G667" t="s">
        <v>944</v>
      </c>
      <c r="H667" t="s">
        <v>285</v>
      </c>
      <c r="I667" t="s">
        <v>994</v>
      </c>
      <c r="J667" t="s">
        <v>851</v>
      </c>
      <c r="K667" t="s">
        <v>34</v>
      </c>
      <c r="L667" t="s">
        <v>1004</v>
      </c>
      <c r="N667" t="s">
        <v>30</v>
      </c>
      <c r="O667" t="s">
        <v>36</v>
      </c>
      <c r="P667" t="s">
        <v>37</v>
      </c>
      <c r="Q667">
        <v>12515</v>
      </c>
      <c r="R667" t="s">
        <v>79</v>
      </c>
      <c r="T667">
        <v>3</v>
      </c>
      <c r="U667">
        <v>0</v>
      </c>
      <c r="V667">
        <v>-16777216</v>
      </c>
      <c r="W667" t="s">
        <v>43</v>
      </c>
      <c r="X667" t="s">
        <v>43</v>
      </c>
    </row>
    <row r="668" spans="1:24" x14ac:dyDescent="0.25">
      <c r="A668" t="s">
        <v>495</v>
      </c>
      <c r="B668" t="s">
        <v>850</v>
      </c>
      <c r="C668" t="s">
        <v>78</v>
      </c>
      <c r="D668" t="s">
        <v>78</v>
      </c>
      <c r="E668" t="s">
        <v>494</v>
      </c>
      <c r="F668" t="s">
        <v>1147</v>
      </c>
      <c r="G668" t="s">
        <v>944</v>
      </c>
      <c r="H668" t="s">
        <v>285</v>
      </c>
      <c r="I668" t="s">
        <v>1146</v>
      </c>
      <c r="J668" t="s">
        <v>851</v>
      </c>
      <c r="K668" t="s">
        <v>34</v>
      </c>
      <c r="L668" t="s">
        <v>1148</v>
      </c>
      <c r="N668" t="s">
        <v>30</v>
      </c>
      <c r="O668" t="s">
        <v>36</v>
      </c>
      <c r="P668" t="s">
        <v>37</v>
      </c>
      <c r="Q668">
        <v>12515</v>
      </c>
      <c r="R668" t="s">
        <v>79</v>
      </c>
      <c r="T668">
        <v>3</v>
      </c>
      <c r="U668">
        <v>0</v>
      </c>
      <c r="V668">
        <v>-16777216</v>
      </c>
      <c r="W668" t="s">
        <v>43</v>
      </c>
      <c r="X668" t="s">
        <v>43</v>
      </c>
    </row>
    <row r="669" spans="1:24" x14ac:dyDescent="0.25">
      <c r="A669" t="s">
        <v>495</v>
      </c>
      <c r="B669" t="s">
        <v>493</v>
      </c>
      <c r="C669" t="s">
        <v>78</v>
      </c>
      <c r="D669" t="s">
        <v>78</v>
      </c>
      <c r="E669" t="s">
        <v>494</v>
      </c>
      <c r="F669" t="s">
        <v>446</v>
      </c>
      <c r="G669" t="s">
        <v>441</v>
      </c>
      <c r="H669" t="s">
        <v>442</v>
      </c>
      <c r="I669" t="s">
        <v>443</v>
      </c>
      <c r="J669" t="s">
        <v>493</v>
      </c>
      <c r="K669" t="s">
        <v>34</v>
      </c>
      <c r="L669" t="s">
        <v>447</v>
      </c>
      <c r="M669" t="s">
        <v>440</v>
      </c>
      <c r="N669" t="s">
        <v>30</v>
      </c>
      <c r="O669" t="s">
        <v>444</v>
      </c>
      <c r="P669" t="s">
        <v>37</v>
      </c>
      <c r="Q669">
        <v>12515</v>
      </c>
      <c r="R669" t="s">
        <v>79</v>
      </c>
      <c r="T669">
        <v>3</v>
      </c>
      <c r="U669">
        <v>0</v>
      </c>
      <c r="V669">
        <v>-16777216</v>
      </c>
      <c r="W669" t="s">
        <v>43</v>
      </c>
      <c r="X669" t="s">
        <v>43</v>
      </c>
    </row>
    <row r="670" spans="1:24" x14ac:dyDescent="0.25">
      <c r="A670" t="s">
        <v>495</v>
      </c>
      <c r="B670" t="s">
        <v>760</v>
      </c>
      <c r="C670" t="s">
        <v>78</v>
      </c>
      <c r="D670" t="s">
        <v>78</v>
      </c>
      <c r="E670" t="s">
        <v>494</v>
      </c>
      <c r="F670" t="s">
        <v>716</v>
      </c>
      <c r="G670" t="s">
        <v>441</v>
      </c>
      <c r="H670" t="s">
        <v>442</v>
      </c>
      <c r="I670" t="s">
        <v>715</v>
      </c>
      <c r="J670" t="s">
        <v>761</v>
      </c>
      <c r="K670" t="s">
        <v>34</v>
      </c>
      <c r="L670" t="s">
        <v>717</v>
      </c>
      <c r="N670" t="s">
        <v>30</v>
      </c>
      <c r="O670" t="s">
        <v>444</v>
      </c>
      <c r="P670" t="s">
        <v>37</v>
      </c>
      <c r="Q670">
        <v>12515</v>
      </c>
      <c r="R670" t="s">
        <v>79</v>
      </c>
      <c r="T670">
        <v>3</v>
      </c>
      <c r="U670">
        <v>0</v>
      </c>
      <c r="V670">
        <v>-16777216</v>
      </c>
      <c r="W670" t="s">
        <v>43</v>
      </c>
      <c r="X670" t="s">
        <v>43</v>
      </c>
    </row>
    <row r="671" spans="1:24" x14ac:dyDescent="0.25">
      <c r="A671" t="s">
        <v>495</v>
      </c>
      <c r="B671" t="s">
        <v>623</v>
      </c>
      <c r="C671" t="s">
        <v>78</v>
      </c>
      <c r="D671" t="s">
        <v>78</v>
      </c>
      <c r="E671" t="s">
        <v>494</v>
      </c>
      <c r="F671" t="s">
        <v>581</v>
      </c>
      <c r="G671" t="s">
        <v>579</v>
      </c>
      <c r="H671" t="s">
        <v>442</v>
      </c>
      <c r="I671" t="s">
        <v>580</v>
      </c>
      <c r="J671" t="s">
        <v>624</v>
      </c>
      <c r="K671" t="s">
        <v>34</v>
      </c>
      <c r="L671" t="s">
        <v>582</v>
      </c>
      <c r="N671" t="s">
        <v>30</v>
      </c>
      <c r="O671" t="s">
        <v>444</v>
      </c>
      <c r="P671" t="s">
        <v>37</v>
      </c>
      <c r="Q671">
        <v>12515</v>
      </c>
      <c r="R671" t="s">
        <v>79</v>
      </c>
      <c r="T671">
        <v>3</v>
      </c>
      <c r="U671">
        <v>0</v>
      </c>
      <c r="V671">
        <v>-16777216</v>
      </c>
      <c r="W671" t="s">
        <v>43</v>
      </c>
      <c r="X671" t="s">
        <v>43</v>
      </c>
    </row>
    <row r="672" spans="1:24" x14ac:dyDescent="0.25">
      <c r="A672" t="s">
        <v>498</v>
      </c>
      <c r="B672" t="s">
        <v>852</v>
      </c>
      <c r="C672" t="s">
        <v>78</v>
      </c>
      <c r="D672" t="s">
        <v>78</v>
      </c>
      <c r="E672" t="s">
        <v>497</v>
      </c>
      <c r="F672" t="s">
        <v>912</v>
      </c>
      <c r="G672" t="s">
        <v>32</v>
      </c>
      <c r="H672" t="s">
        <v>33</v>
      </c>
      <c r="I672" t="s">
        <v>908</v>
      </c>
      <c r="J672" t="s">
        <v>853</v>
      </c>
      <c r="K672" t="s">
        <v>34</v>
      </c>
      <c r="L672" t="s">
        <v>31</v>
      </c>
      <c r="N672" t="s">
        <v>30</v>
      </c>
      <c r="O672" t="s">
        <v>36</v>
      </c>
      <c r="P672" t="s">
        <v>37</v>
      </c>
      <c r="Q672">
        <v>12514</v>
      </c>
      <c r="R672" t="s">
        <v>79</v>
      </c>
      <c r="T672">
        <v>3</v>
      </c>
      <c r="U672">
        <v>0</v>
      </c>
      <c r="V672">
        <v>-16777216</v>
      </c>
      <c r="W672" t="s">
        <v>43</v>
      </c>
      <c r="X672" t="s">
        <v>43</v>
      </c>
    </row>
    <row r="673" spans="1:24" x14ac:dyDescent="0.25">
      <c r="A673" t="s">
        <v>498</v>
      </c>
      <c r="B673" t="s">
        <v>852</v>
      </c>
      <c r="C673" t="s">
        <v>78</v>
      </c>
      <c r="D673" t="s">
        <v>78</v>
      </c>
      <c r="E673" t="s">
        <v>497</v>
      </c>
      <c r="F673" t="s">
        <v>867</v>
      </c>
      <c r="G673" t="s">
        <v>441</v>
      </c>
      <c r="H673" t="s">
        <v>33</v>
      </c>
      <c r="I673" t="s">
        <v>864</v>
      </c>
      <c r="J673" t="s">
        <v>853</v>
      </c>
      <c r="K673" t="s">
        <v>34</v>
      </c>
      <c r="L673" t="s">
        <v>867</v>
      </c>
      <c r="N673" t="s">
        <v>30</v>
      </c>
      <c r="O673" t="s">
        <v>36</v>
      </c>
      <c r="P673" t="s">
        <v>37</v>
      </c>
      <c r="Q673">
        <v>12514</v>
      </c>
      <c r="R673" t="s">
        <v>79</v>
      </c>
      <c r="T673">
        <v>3</v>
      </c>
      <c r="U673">
        <v>0</v>
      </c>
      <c r="V673">
        <v>-16777216</v>
      </c>
      <c r="W673" t="s">
        <v>43</v>
      </c>
      <c r="X673" t="s">
        <v>43</v>
      </c>
    </row>
    <row r="674" spans="1:24" x14ac:dyDescent="0.25">
      <c r="A674" t="s">
        <v>498</v>
      </c>
      <c r="B674" t="s">
        <v>852</v>
      </c>
      <c r="C674" t="s">
        <v>78</v>
      </c>
      <c r="D674" t="s">
        <v>78</v>
      </c>
      <c r="E674" t="s">
        <v>497</v>
      </c>
      <c r="F674" t="s">
        <v>940</v>
      </c>
      <c r="G674" t="s">
        <v>938</v>
      </c>
      <c r="H674" t="s">
        <v>914</v>
      </c>
      <c r="I674" t="s">
        <v>939</v>
      </c>
      <c r="J674" t="s">
        <v>943</v>
      </c>
      <c r="K674" t="s">
        <v>34</v>
      </c>
      <c r="L674" t="s">
        <v>941</v>
      </c>
      <c r="N674" t="s">
        <v>30</v>
      </c>
      <c r="O674" t="s">
        <v>36</v>
      </c>
      <c r="P674" t="s">
        <v>37</v>
      </c>
      <c r="Q674">
        <v>12514</v>
      </c>
      <c r="R674" t="s">
        <v>79</v>
      </c>
      <c r="T674">
        <v>3</v>
      </c>
      <c r="U674">
        <v>0</v>
      </c>
      <c r="V674">
        <v>-16777216</v>
      </c>
      <c r="W674" t="s">
        <v>43</v>
      </c>
      <c r="X674" t="s">
        <v>43</v>
      </c>
    </row>
    <row r="675" spans="1:24" x14ac:dyDescent="0.25">
      <c r="A675" t="s">
        <v>498</v>
      </c>
      <c r="B675" t="s">
        <v>852</v>
      </c>
      <c r="C675" t="s">
        <v>78</v>
      </c>
      <c r="D675" t="s">
        <v>78</v>
      </c>
      <c r="E675" t="s">
        <v>497</v>
      </c>
      <c r="F675" t="s">
        <v>846</v>
      </c>
      <c r="G675" t="s">
        <v>441</v>
      </c>
      <c r="H675" t="s">
        <v>101</v>
      </c>
      <c r="I675" t="s">
        <v>845</v>
      </c>
      <c r="J675" t="s">
        <v>853</v>
      </c>
      <c r="K675" t="s">
        <v>34</v>
      </c>
      <c r="L675" t="s">
        <v>847</v>
      </c>
      <c r="N675" t="s">
        <v>30</v>
      </c>
      <c r="O675" t="s">
        <v>36</v>
      </c>
      <c r="P675" t="s">
        <v>37</v>
      </c>
      <c r="Q675">
        <v>12514</v>
      </c>
      <c r="R675" t="s">
        <v>79</v>
      </c>
      <c r="T675">
        <v>3</v>
      </c>
      <c r="U675">
        <v>0</v>
      </c>
      <c r="V675">
        <v>-16777216</v>
      </c>
      <c r="W675" t="s">
        <v>43</v>
      </c>
      <c r="X675" t="s">
        <v>43</v>
      </c>
    </row>
    <row r="676" spans="1:24" x14ac:dyDescent="0.25">
      <c r="A676" t="s">
        <v>498</v>
      </c>
      <c r="B676" t="s">
        <v>852</v>
      </c>
      <c r="C676" t="s">
        <v>78</v>
      </c>
      <c r="D676" t="s">
        <v>78</v>
      </c>
      <c r="E676" t="s">
        <v>497</v>
      </c>
      <c r="F676" t="s">
        <v>877</v>
      </c>
      <c r="G676" t="s">
        <v>441</v>
      </c>
      <c r="H676" t="s">
        <v>285</v>
      </c>
      <c r="I676" t="s">
        <v>876</v>
      </c>
      <c r="J676" t="s">
        <v>853</v>
      </c>
      <c r="K676" t="s">
        <v>34</v>
      </c>
      <c r="N676" t="s">
        <v>30</v>
      </c>
      <c r="O676" t="s">
        <v>36</v>
      </c>
      <c r="P676" t="s">
        <v>37</v>
      </c>
      <c r="Q676">
        <v>12514</v>
      </c>
      <c r="R676" t="s">
        <v>79</v>
      </c>
      <c r="T676">
        <v>3</v>
      </c>
      <c r="U676">
        <v>0</v>
      </c>
      <c r="V676">
        <v>-16777216</v>
      </c>
      <c r="W676" t="s">
        <v>43</v>
      </c>
      <c r="X676" t="s">
        <v>43</v>
      </c>
    </row>
    <row r="677" spans="1:24" x14ac:dyDescent="0.25">
      <c r="A677" t="s">
        <v>498</v>
      </c>
      <c r="B677" t="s">
        <v>852</v>
      </c>
      <c r="C677" t="s">
        <v>78</v>
      </c>
      <c r="D677" t="s">
        <v>78</v>
      </c>
      <c r="E677" t="s">
        <v>497</v>
      </c>
      <c r="F677" t="s">
        <v>1136</v>
      </c>
      <c r="G677" t="s">
        <v>944</v>
      </c>
      <c r="H677" t="s">
        <v>285</v>
      </c>
      <c r="I677" t="s">
        <v>1135</v>
      </c>
      <c r="J677" t="s">
        <v>853</v>
      </c>
      <c r="K677" t="s">
        <v>34</v>
      </c>
      <c r="L677" t="s">
        <v>1137</v>
      </c>
      <c r="N677" t="s">
        <v>30</v>
      </c>
      <c r="O677" t="s">
        <v>36</v>
      </c>
      <c r="P677" t="s">
        <v>37</v>
      </c>
      <c r="Q677">
        <v>12514</v>
      </c>
      <c r="R677" t="s">
        <v>79</v>
      </c>
      <c r="T677">
        <v>3</v>
      </c>
      <c r="U677">
        <v>0</v>
      </c>
      <c r="V677">
        <v>-16777216</v>
      </c>
      <c r="W677" t="s">
        <v>43</v>
      </c>
      <c r="X677" t="s">
        <v>43</v>
      </c>
    </row>
    <row r="678" spans="1:24" x14ac:dyDescent="0.25">
      <c r="A678" t="s">
        <v>498</v>
      </c>
      <c r="B678" t="s">
        <v>852</v>
      </c>
      <c r="C678" t="s">
        <v>78</v>
      </c>
      <c r="D678" t="s">
        <v>78</v>
      </c>
      <c r="E678" t="s">
        <v>497</v>
      </c>
      <c r="F678" t="s">
        <v>1089</v>
      </c>
      <c r="G678" t="s">
        <v>944</v>
      </c>
      <c r="H678" t="s">
        <v>285</v>
      </c>
      <c r="I678" t="s">
        <v>1088</v>
      </c>
      <c r="J678" t="s">
        <v>853</v>
      </c>
      <c r="K678" t="s">
        <v>34</v>
      </c>
      <c r="L678" t="s">
        <v>1090</v>
      </c>
      <c r="N678" t="s">
        <v>30</v>
      </c>
      <c r="O678" t="s">
        <v>36</v>
      </c>
      <c r="P678" t="s">
        <v>37</v>
      </c>
      <c r="Q678">
        <v>12514</v>
      </c>
      <c r="R678" t="s">
        <v>79</v>
      </c>
      <c r="T678">
        <v>3</v>
      </c>
      <c r="U678">
        <v>0</v>
      </c>
      <c r="V678">
        <v>-16777216</v>
      </c>
      <c r="W678" t="s">
        <v>43</v>
      </c>
      <c r="X678" t="s">
        <v>43</v>
      </c>
    </row>
    <row r="679" spans="1:24" x14ac:dyDescent="0.25">
      <c r="A679" t="s">
        <v>498</v>
      </c>
      <c r="B679" t="s">
        <v>852</v>
      </c>
      <c r="C679" t="s">
        <v>78</v>
      </c>
      <c r="D679" t="s">
        <v>78</v>
      </c>
      <c r="E679" t="s">
        <v>497</v>
      </c>
      <c r="F679" t="s">
        <v>1003</v>
      </c>
      <c r="G679" t="s">
        <v>944</v>
      </c>
      <c r="H679" t="s">
        <v>285</v>
      </c>
      <c r="I679" t="s">
        <v>994</v>
      </c>
      <c r="J679" t="s">
        <v>853</v>
      </c>
      <c r="K679" t="s">
        <v>34</v>
      </c>
      <c r="L679" t="s">
        <v>1004</v>
      </c>
      <c r="N679" t="s">
        <v>30</v>
      </c>
      <c r="O679" t="s">
        <v>36</v>
      </c>
      <c r="P679" t="s">
        <v>37</v>
      </c>
      <c r="Q679">
        <v>12514</v>
      </c>
      <c r="R679" t="s">
        <v>79</v>
      </c>
      <c r="T679">
        <v>3</v>
      </c>
      <c r="U679">
        <v>0</v>
      </c>
      <c r="V679">
        <v>-16777216</v>
      </c>
      <c r="W679" t="s">
        <v>43</v>
      </c>
      <c r="X679" t="s">
        <v>43</v>
      </c>
    </row>
    <row r="680" spans="1:24" x14ac:dyDescent="0.25">
      <c r="A680" t="s">
        <v>498</v>
      </c>
      <c r="B680" t="s">
        <v>852</v>
      </c>
      <c r="C680" t="s">
        <v>78</v>
      </c>
      <c r="D680" t="s">
        <v>78</v>
      </c>
      <c r="E680" t="s">
        <v>497</v>
      </c>
      <c r="F680" t="s">
        <v>1147</v>
      </c>
      <c r="G680" t="s">
        <v>944</v>
      </c>
      <c r="H680" t="s">
        <v>285</v>
      </c>
      <c r="I680" t="s">
        <v>1146</v>
      </c>
      <c r="J680" t="s">
        <v>853</v>
      </c>
      <c r="K680" t="s">
        <v>34</v>
      </c>
      <c r="L680" t="s">
        <v>1148</v>
      </c>
      <c r="N680" t="s">
        <v>30</v>
      </c>
      <c r="O680" t="s">
        <v>36</v>
      </c>
      <c r="P680" t="s">
        <v>37</v>
      </c>
      <c r="Q680">
        <v>12514</v>
      </c>
      <c r="R680" t="s">
        <v>79</v>
      </c>
      <c r="T680">
        <v>3</v>
      </c>
      <c r="U680">
        <v>0</v>
      </c>
      <c r="V680">
        <v>-16777216</v>
      </c>
      <c r="W680" t="s">
        <v>43</v>
      </c>
      <c r="X680" t="s">
        <v>43</v>
      </c>
    </row>
    <row r="681" spans="1:24" x14ac:dyDescent="0.25">
      <c r="A681" t="s">
        <v>498</v>
      </c>
      <c r="B681" t="s">
        <v>496</v>
      </c>
      <c r="C681" t="s">
        <v>78</v>
      </c>
      <c r="D681" t="s">
        <v>78</v>
      </c>
      <c r="E681" t="s">
        <v>497</v>
      </c>
      <c r="F681" t="s">
        <v>446</v>
      </c>
      <c r="G681" t="s">
        <v>441</v>
      </c>
      <c r="H681" t="s">
        <v>442</v>
      </c>
      <c r="I681" t="s">
        <v>443</v>
      </c>
      <c r="J681" t="s">
        <v>496</v>
      </c>
      <c r="K681" t="s">
        <v>34</v>
      </c>
      <c r="L681" t="s">
        <v>447</v>
      </c>
      <c r="M681" t="s">
        <v>440</v>
      </c>
      <c r="N681" t="s">
        <v>30</v>
      </c>
      <c r="O681" t="s">
        <v>444</v>
      </c>
      <c r="P681" t="s">
        <v>37</v>
      </c>
      <c r="Q681">
        <v>12514</v>
      </c>
      <c r="R681" t="s">
        <v>79</v>
      </c>
      <c r="T681">
        <v>3</v>
      </c>
      <c r="U681">
        <v>0</v>
      </c>
      <c r="V681">
        <v>-16777216</v>
      </c>
      <c r="W681" t="s">
        <v>43</v>
      </c>
      <c r="X681" t="s">
        <v>43</v>
      </c>
    </row>
    <row r="682" spans="1:24" x14ac:dyDescent="0.25">
      <c r="A682" t="s">
        <v>498</v>
      </c>
      <c r="B682" t="s">
        <v>762</v>
      </c>
      <c r="C682" t="s">
        <v>78</v>
      </c>
      <c r="D682" t="s">
        <v>78</v>
      </c>
      <c r="E682" t="s">
        <v>497</v>
      </c>
      <c r="F682" t="s">
        <v>716</v>
      </c>
      <c r="G682" t="s">
        <v>441</v>
      </c>
      <c r="H682" t="s">
        <v>442</v>
      </c>
      <c r="I682" t="s">
        <v>715</v>
      </c>
      <c r="J682" t="s">
        <v>763</v>
      </c>
      <c r="K682" t="s">
        <v>34</v>
      </c>
      <c r="L682" t="s">
        <v>717</v>
      </c>
      <c r="N682" t="s">
        <v>30</v>
      </c>
      <c r="O682" t="s">
        <v>444</v>
      </c>
      <c r="P682" t="s">
        <v>37</v>
      </c>
      <c r="Q682">
        <v>12514</v>
      </c>
      <c r="R682" t="s">
        <v>79</v>
      </c>
      <c r="T682">
        <v>3</v>
      </c>
      <c r="U682">
        <v>0</v>
      </c>
      <c r="V682">
        <v>-16777216</v>
      </c>
      <c r="W682" t="s">
        <v>43</v>
      </c>
      <c r="X682" t="s">
        <v>43</v>
      </c>
    </row>
    <row r="683" spans="1:24" x14ac:dyDescent="0.25">
      <c r="A683" t="s">
        <v>498</v>
      </c>
      <c r="B683" t="s">
        <v>625</v>
      </c>
      <c r="C683" t="s">
        <v>78</v>
      </c>
      <c r="D683" t="s">
        <v>78</v>
      </c>
      <c r="E683" t="s">
        <v>497</v>
      </c>
      <c r="F683" t="s">
        <v>581</v>
      </c>
      <c r="G683" t="s">
        <v>579</v>
      </c>
      <c r="H683" t="s">
        <v>442</v>
      </c>
      <c r="I683" t="s">
        <v>580</v>
      </c>
      <c r="J683" t="s">
        <v>626</v>
      </c>
      <c r="K683" t="s">
        <v>34</v>
      </c>
      <c r="L683" t="s">
        <v>582</v>
      </c>
      <c r="N683" t="s">
        <v>30</v>
      </c>
      <c r="O683" t="s">
        <v>444</v>
      </c>
      <c r="P683" t="s">
        <v>37</v>
      </c>
      <c r="Q683">
        <v>12514</v>
      </c>
      <c r="R683" t="s">
        <v>79</v>
      </c>
      <c r="T683">
        <v>3</v>
      </c>
      <c r="U683">
        <v>0</v>
      </c>
      <c r="V683">
        <v>-16777216</v>
      </c>
      <c r="W683" t="s">
        <v>43</v>
      </c>
      <c r="X683" t="s">
        <v>43</v>
      </c>
    </row>
    <row r="684" spans="1:24" x14ac:dyDescent="0.25">
      <c r="A684" t="s">
        <v>1214</v>
      </c>
      <c r="B684" t="s">
        <v>1212</v>
      </c>
      <c r="C684" t="s">
        <v>78</v>
      </c>
      <c r="D684" t="s">
        <v>78</v>
      </c>
      <c r="E684" t="s">
        <v>1213</v>
      </c>
      <c r="F684" t="s">
        <v>1205</v>
      </c>
      <c r="G684" t="s">
        <v>32</v>
      </c>
      <c r="H684" t="s">
        <v>199</v>
      </c>
      <c r="I684" t="s">
        <v>1215</v>
      </c>
      <c r="J684" t="s">
        <v>1212</v>
      </c>
      <c r="K684" t="s">
        <v>34</v>
      </c>
      <c r="L684" t="s">
        <v>1206</v>
      </c>
      <c r="N684" t="s">
        <v>30</v>
      </c>
      <c r="O684" t="s">
        <v>36</v>
      </c>
      <c r="P684" t="s">
        <v>37</v>
      </c>
      <c r="Q684">
        <v>7214</v>
      </c>
      <c r="R684" t="s">
        <v>79</v>
      </c>
      <c r="T684">
        <v>3</v>
      </c>
      <c r="U684">
        <v>0</v>
      </c>
      <c r="V684">
        <v>-16777216</v>
      </c>
      <c r="W684" t="s">
        <v>43</v>
      </c>
      <c r="X684" t="s">
        <v>43</v>
      </c>
    </row>
    <row r="685" spans="1:24" x14ac:dyDescent="0.25">
      <c r="A685" t="s">
        <v>1218</v>
      </c>
      <c r="B685" t="s">
        <v>1216</v>
      </c>
      <c r="C685" t="s">
        <v>78</v>
      </c>
      <c r="D685" t="s">
        <v>78</v>
      </c>
      <c r="E685" t="s">
        <v>1217</v>
      </c>
      <c r="F685" t="s">
        <v>1205</v>
      </c>
      <c r="G685" t="s">
        <v>32</v>
      </c>
      <c r="H685" t="s">
        <v>199</v>
      </c>
      <c r="I685" t="s">
        <v>1215</v>
      </c>
      <c r="J685" t="s">
        <v>1216</v>
      </c>
      <c r="K685" t="s">
        <v>34</v>
      </c>
      <c r="L685" t="s">
        <v>1206</v>
      </c>
      <c r="N685" t="s">
        <v>30</v>
      </c>
      <c r="O685" t="s">
        <v>36</v>
      </c>
      <c r="P685" t="s">
        <v>37</v>
      </c>
      <c r="Q685">
        <v>7213</v>
      </c>
      <c r="R685" t="s">
        <v>79</v>
      </c>
      <c r="T685">
        <v>3</v>
      </c>
      <c r="U685">
        <v>0</v>
      </c>
      <c r="V685">
        <v>-16777216</v>
      </c>
      <c r="W685" t="s">
        <v>43</v>
      </c>
      <c r="X685" t="s">
        <v>43</v>
      </c>
    </row>
    <row r="686" spans="1:24" x14ac:dyDescent="0.25">
      <c r="A686" t="s">
        <v>182</v>
      </c>
      <c r="B686" t="s">
        <v>181</v>
      </c>
      <c r="C686" t="s">
        <v>78</v>
      </c>
      <c r="D686" t="s">
        <v>78</v>
      </c>
      <c r="E686" t="s">
        <v>181</v>
      </c>
      <c r="F686" t="s">
        <v>143</v>
      </c>
      <c r="G686" t="s">
        <v>32</v>
      </c>
      <c r="H686" t="s">
        <v>101</v>
      </c>
      <c r="I686" t="s">
        <v>145</v>
      </c>
      <c r="J686" t="s">
        <v>181</v>
      </c>
      <c r="K686" t="s">
        <v>34</v>
      </c>
      <c r="L686" t="s">
        <v>144</v>
      </c>
      <c r="N686" t="s">
        <v>30</v>
      </c>
      <c r="O686" t="s">
        <v>36</v>
      </c>
      <c r="P686" t="s">
        <v>37</v>
      </c>
      <c r="Q686">
        <v>7198</v>
      </c>
      <c r="R686" t="s">
        <v>79</v>
      </c>
      <c r="T686">
        <v>3</v>
      </c>
      <c r="U686">
        <v>0</v>
      </c>
      <c r="V686">
        <v>-16777216</v>
      </c>
      <c r="W686" t="s">
        <v>43</v>
      </c>
      <c r="X686" t="s">
        <v>43</v>
      </c>
    </row>
    <row r="687" spans="1:24" x14ac:dyDescent="0.25">
      <c r="A687" t="s">
        <v>182</v>
      </c>
      <c r="B687" t="s">
        <v>181</v>
      </c>
      <c r="C687" t="s">
        <v>78</v>
      </c>
      <c r="D687" t="s">
        <v>78</v>
      </c>
      <c r="E687" t="s">
        <v>181</v>
      </c>
      <c r="F687" t="s">
        <v>505</v>
      </c>
      <c r="G687" t="s">
        <v>502</v>
      </c>
      <c r="H687" t="s">
        <v>442</v>
      </c>
      <c r="I687" t="s">
        <v>503</v>
      </c>
      <c r="J687" t="s">
        <v>181</v>
      </c>
      <c r="K687" t="s">
        <v>34</v>
      </c>
      <c r="M687" t="s">
        <v>501</v>
      </c>
      <c r="N687" t="s">
        <v>30</v>
      </c>
      <c r="O687" t="s">
        <v>444</v>
      </c>
      <c r="P687" t="s">
        <v>37</v>
      </c>
      <c r="Q687">
        <v>7198</v>
      </c>
      <c r="R687" t="s">
        <v>79</v>
      </c>
      <c r="T687">
        <v>3</v>
      </c>
      <c r="U687">
        <v>0</v>
      </c>
      <c r="V687">
        <v>-16777216</v>
      </c>
      <c r="W687" t="s">
        <v>43</v>
      </c>
      <c r="X687" t="s">
        <v>43</v>
      </c>
    </row>
    <row r="688" spans="1:24" x14ac:dyDescent="0.25">
      <c r="A688" t="s">
        <v>863</v>
      </c>
      <c r="B688" t="s">
        <v>1404</v>
      </c>
      <c r="C688" t="s">
        <v>292</v>
      </c>
      <c r="D688" t="s">
        <v>293</v>
      </c>
      <c r="E688" t="s">
        <v>640</v>
      </c>
      <c r="F688" t="s">
        <v>1392</v>
      </c>
      <c r="G688" t="s">
        <v>32</v>
      </c>
      <c r="H688" t="s">
        <v>25</v>
      </c>
      <c r="I688" t="s">
        <v>1405</v>
      </c>
      <c r="J688" t="s">
        <v>640</v>
      </c>
      <c r="K688" t="s">
        <v>34</v>
      </c>
      <c r="L688" t="s">
        <v>1393</v>
      </c>
      <c r="N688" t="s">
        <v>30</v>
      </c>
      <c r="O688" t="s">
        <v>36</v>
      </c>
      <c r="P688" t="s">
        <v>37</v>
      </c>
      <c r="Q688" t="s">
        <v>641</v>
      </c>
      <c r="R688" t="s">
        <v>27</v>
      </c>
      <c r="T688">
        <v>3</v>
      </c>
      <c r="U688">
        <v>0</v>
      </c>
      <c r="V688">
        <v>-16777216</v>
      </c>
      <c r="W688" t="s">
        <v>43</v>
      </c>
      <c r="X688" t="s">
        <v>43</v>
      </c>
    </row>
    <row r="689" spans="1:24" x14ac:dyDescent="0.25">
      <c r="A689" t="s">
        <v>863</v>
      </c>
      <c r="B689" t="s">
        <v>860</v>
      </c>
      <c r="C689" t="s">
        <v>78</v>
      </c>
      <c r="D689" t="s">
        <v>78</v>
      </c>
      <c r="E689" t="s">
        <v>862</v>
      </c>
      <c r="F689" t="s">
        <v>846</v>
      </c>
      <c r="G689" t="s">
        <v>441</v>
      </c>
      <c r="H689" t="s">
        <v>33</v>
      </c>
      <c r="I689" t="s">
        <v>864</v>
      </c>
      <c r="J689" t="s">
        <v>861</v>
      </c>
      <c r="K689" t="s">
        <v>34</v>
      </c>
      <c r="L689" t="s">
        <v>847</v>
      </c>
      <c r="N689" t="s">
        <v>30</v>
      </c>
      <c r="O689" t="s">
        <v>36</v>
      </c>
      <c r="P689" t="s">
        <v>37</v>
      </c>
      <c r="Q689">
        <v>59101</v>
      </c>
      <c r="R689" t="s">
        <v>79</v>
      </c>
      <c r="T689">
        <v>3</v>
      </c>
      <c r="U689">
        <v>0</v>
      </c>
      <c r="V689">
        <v>-16777216</v>
      </c>
      <c r="W689" t="s">
        <v>43</v>
      </c>
      <c r="X689" t="s">
        <v>43</v>
      </c>
    </row>
    <row r="690" spans="1:24" x14ac:dyDescent="0.25">
      <c r="A690" t="s">
        <v>863</v>
      </c>
      <c r="B690" t="s">
        <v>1033</v>
      </c>
      <c r="C690" t="s">
        <v>78</v>
      </c>
      <c r="D690" t="s">
        <v>78</v>
      </c>
      <c r="E690" t="s">
        <v>1035</v>
      </c>
      <c r="F690" t="s">
        <v>1136</v>
      </c>
      <c r="G690" t="s">
        <v>944</v>
      </c>
      <c r="H690" t="s">
        <v>285</v>
      </c>
      <c r="I690" t="s">
        <v>1135</v>
      </c>
      <c r="J690" t="s">
        <v>1034</v>
      </c>
      <c r="K690" t="s">
        <v>34</v>
      </c>
      <c r="L690" t="s">
        <v>1137</v>
      </c>
      <c r="N690" t="s">
        <v>30</v>
      </c>
      <c r="O690" t="s">
        <v>36</v>
      </c>
      <c r="P690" t="s">
        <v>37</v>
      </c>
      <c r="Q690" t="s">
        <v>1036</v>
      </c>
      <c r="R690" t="s">
        <v>27</v>
      </c>
      <c r="T690">
        <v>3</v>
      </c>
      <c r="U690">
        <v>0</v>
      </c>
      <c r="V690">
        <v>-16777216</v>
      </c>
      <c r="W690" t="s">
        <v>43</v>
      </c>
      <c r="X690" t="s">
        <v>43</v>
      </c>
    </row>
    <row r="691" spans="1:24" x14ac:dyDescent="0.25">
      <c r="A691" t="s">
        <v>863</v>
      </c>
      <c r="B691" t="s">
        <v>1033</v>
      </c>
      <c r="C691" t="s">
        <v>78</v>
      </c>
      <c r="D691" t="s">
        <v>78</v>
      </c>
      <c r="E691" t="s">
        <v>1035</v>
      </c>
      <c r="F691" t="s">
        <v>1089</v>
      </c>
      <c r="G691" t="s">
        <v>944</v>
      </c>
      <c r="H691" t="s">
        <v>285</v>
      </c>
      <c r="I691" t="s">
        <v>1088</v>
      </c>
      <c r="J691" t="s">
        <v>1034</v>
      </c>
      <c r="K691" t="s">
        <v>34</v>
      </c>
      <c r="L691" t="s">
        <v>1090</v>
      </c>
      <c r="N691" t="s">
        <v>30</v>
      </c>
      <c r="O691" t="s">
        <v>36</v>
      </c>
      <c r="P691" t="s">
        <v>37</v>
      </c>
      <c r="Q691" t="s">
        <v>1036</v>
      </c>
      <c r="R691" t="s">
        <v>27</v>
      </c>
      <c r="T691">
        <v>3</v>
      </c>
      <c r="U691">
        <v>0</v>
      </c>
      <c r="V691">
        <v>-16777216</v>
      </c>
      <c r="W691" t="s">
        <v>43</v>
      </c>
      <c r="X691" t="s">
        <v>43</v>
      </c>
    </row>
    <row r="692" spans="1:24" x14ac:dyDescent="0.25">
      <c r="A692" t="s">
        <v>863</v>
      </c>
      <c r="B692" t="s">
        <v>1033</v>
      </c>
      <c r="C692" t="s">
        <v>78</v>
      </c>
      <c r="D692" t="s">
        <v>78</v>
      </c>
      <c r="E692" t="s">
        <v>1035</v>
      </c>
      <c r="F692" t="s">
        <v>1003</v>
      </c>
      <c r="G692" t="s">
        <v>944</v>
      </c>
      <c r="H692" t="s">
        <v>285</v>
      </c>
      <c r="I692" t="s">
        <v>994</v>
      </c>
      <c r="J692" t="s">
        <v>1034</v>
      </c>
      <c r="K692" t="s">
        <v>34</v>
      </c>
      <c r="L692" t="s">
        <v>1004</v>
      </c>
      <c r="N692" t="s">
        <v>30</v>
      </c>
      <c r="O692" t="s">
        <v>36</v>
      </c>
      <c r="P692" t="s">
        <v>37</v>
      </c>
      <c r="Q692" t="s">
        <v>1036</v>
      </c>
      <c r="R692" t="s">
        <v>27</v>
      </c>
      <c r="T692">
        <v>3</v>
      </c>
      <c r="U692">
        <v>0</v>
      </c>
      <c r="V692">
        <v>-16777216</v>
      </c>
      <c r="W692" t="s">
        <v>43</v>
      </c>
      <c r="X692" t="s">
        <v>43</v>
      </c>
    </row>
    <row r="693" spans="1:24" x14ac:dyDescent="0.25">
      <c r="A693" t="s">
        <v>863</v>
      </c>
      <c r="B693" t="s">
        <v>1033</v>
      </c>
      <c r="C693" t="s">
        <v>78</v>
      </c>
      <c r="D693" t="s">
        <v>78</v>
      </c>
      <c r="E693" t="s">
        <v>1035</v>
      </c>
      <c r="F693" t="s">
        <v>1147</v>
      </c>
      <c r="G693" t="s">
        <v>944</v>
      </c>
      <c r="H693" t="s">
        <v>285</v>
      </c>
      <c r="I693" t="s">
        <v>1146</v>
      </c>
      <c r="J693" t="s">
        <v>1034</v>
      </c>
      <c r="K693" t="s">
        <v>34</v>
      </c>
      <c r="L693" t="s">
        <v>1148</v>
      </c>
      <c r="N693" t="s">
        <v>30</v>
      </c>
      <c r="O693" t="s">
        <v>36</v>
      </c>
      <c r="P693" t="s">
        <v>37</v>
      </c>
      <c r="Q693" t="s">
        <v>1036</v>
      </c>
      <c r="R693" t="s">
        <v>27</v>
      </c>
      <c r="T693">
        <v>3</v>
      </c>
      <c r="U693">
        <v>0</v>
      </c>
      <c r="V693">
        <v>-16777216</v>
      </c>
      <c r="W693" t="s">
        <v>43</v>
      </c>
      <c r="X693" t="s">
        <v>43</v>
      </c>
    </row>
    <row r="694" spans="1:24" x14ac:dyDescent="0.25">
      <c r="A694" t="s">
        <v>635</v>
      </c>
      <c r="B694" t="s">
        <v>1029</v>
      </c>
      <c r="C694" t="s">
        <v>292</v>
      </c>
      <c r="D694" t="s">
        <v>293</v>
      </c>
      <c r="E694" t="s">
        <v>640</v>
      </c>
      <c r="F694" t="s">
        <v>1136</v>
      </c>
      <c r="G694" t="s">
        <v>944</v>
      </c>
      <c r="H694" t="s">
        <v>285</v>
      </c>
      <c r="I694" t="s">
        <v>1135</v>
      </c>
      <c r="J694" t="s">
        <v>1030</v>
      </c>
      <c r="K694" t="s">
        <v>34</v>
      </c>
      <c r="L694" t="s">
        <v>1137</v>
      </c>
      <c r="N694" t="s">
        <v>30</v>
      </c>
      <c r="O694" t="s">
        <v>36</v>
      </c>
      <c r="P694" t="s">
        <v>37</v>
      </c>
      <c r="Q694" t="s">
        <v>641</v>
      </c>
      <c r="R694" t="s">
        <v>27</v>
      </c>
      <c r="T694">
        <v>3</v>
      </c>
      <c r="U694">
        <v>1</v>
      </c>
      <c r="V694">
        <v>-16777216</v>
      </c>
      <c r="W694" t="s">
        <v>43</v>
      </c>
      <c r="X694" t="s">
        <v>43</v>
      </c>
    </row>
    <row r="695" spans="1:24" x14ac:dyDescent="0.25">
      <c r="A695" t="s">
        <v>635</v>
      </c>
      <c r="B695" t="s">
        <v>1029</v>
      </c>
      <c r="C695" t="s">
        <v>292</v>
      </c>
      <c r="D695" t="s">
        <v>293</v>
      </c>
      <c r="E695" t="s">
        <v>640</v>
      </c>
      <c r="F695" t="s">
        <v>1089</v>
      </c>
      <c r="G695" t="s">
        <v>944</v>
      </c>
      <c r="H695" t="s">
        <v>285</v>
      </c>
      <c r="I695" t="s">
        <v>1088</v>
      </c>
      <c r="J695" t="s">
        <v>1030</v>
      </c>
      <c r="K695" t="s">
        <v>34</v>
      </c>
      <c r="L695" t="s">
        <v>1090</v>
      </c>
      <c r="N695" t="s">
        <v>30</v>
      </c>
      <c r="O695" t="s">
        <v>36</v>
      </c>
      <c r="P695" t="s">
        <v>37</v>
      </c>
      <c r="Q695" t="s">
        <v>641</v>
      </c>
      <c r="R695" t="s">
        <v>27</v>
      </c>
      <c r="T695">
        <v>3</v>
      </c>
      <c r="U695">
        <v>1</v>
      </c>
      <c r="V695">
        <v>-16777216</v>
      </c>
      <c r="W695" t="s">
        <v>43</v>
      </c>
      <c r="X695" t="s">
        <v>43</v>
      </c>
    </row>
    <row r="696" spans="1:24" x14ac:dyDescent="0.25">
      <c r="A696" t="s">
        <v>635</v>
      </c>
      <c r="B696" t="s">
        <v>1029</v>
      </c>
      <c r="C696" t="s">
        <v>292</v>
      </c>
      <c r="D696" t="s">
        <v>293</v>
      </c>
      <c r="E696" t="s">
        <v>640</v>
      </c>
      <c r="F696" t="s">
        <v>1003</v>
      </c>
      <c r="G696" t="s">
        <v>944</v>
      </c>
      <c r="H696" t="s">
        <v>285</v>
      </c>
      <c r="I696" t="s">
        <v>994</v>
      </c>
      <c r="J696" t="s">
        <v>1030</v>
      </c>
      <c r="K696" t="s">
        <v>34</v>
      </c>
      <c r="L696" t="s">
        <v>1004</v>
      </c>
      <c r="N696" t="s">
        <v>30</v>
      </c>
      <c r="O696" t="s">
        <v>36</v>
      </c>
      <c r="P696" t="s">
        <v>37</v>
      </c>
      <c r="Q696" t="s">
        <v>641</v>
      </c>
      <c r="R696" t="s">
        <v>27</v>
      </c>
      <c r="T696">
        <v>3</v>
      </c>
      <c r="U696">
        <v>1</v>
      </c>
      <c r="V696">
        <v>-16777216</v>
      </c>
      <c r="W696" t="s">
        <v>43</v>
      </c>
      <c r="X696" t="s">
        <v>43</v>
      </c>
    </row>
    <row r="697" spans="1:24" x14ac:dyDescent="0.25">
      <c r="A697" t="s">
        <v>635</v>
      </c>
      <c r="B697" t="s">
        <v>1029</v>
      </c>
      <c r="C697" t="s">
        <v>292</v>
      </c>
      <c r="D697" t="s">
        <v>293</v>
      </c>
      <c r="E697" t="s">
        <v>640</v>
      </c>
      <c r="F697" t="s">
        <v>1147</v>
      </c>
      <c r="G697" t="s">
        <v>944</v>
      </c>
      <c r="H697" t="s">
        <v>285</v>
      </c>
      <c r="I697" t="s">
        <v>1146</v>
      </c>
      <c r="J697" t="s">
        <v>1030</v>
      </c>
      <c r="K697" t="s">
        <v>34</v>
      </c>
      <c r="L697" t="s">
        <v>1148</v>
      </c>
      <c r="N697" t="s">
        <v>30</v>
      </c>
      <c r="O697" t="s">
        <v>36</v>
      </c>
      <c r="P697" t="s">
        <v>37</v>
      </c>
      <c r="Q697" t="s">
        <v>641</v>
      </c>
      <c r="R697" t="s">
        <v>27</v>
      </c>
      <c r="T697">
        <v>3</v>
      </c>
      <c r="U697">
        <v>1</v>
      </c>
      <c r="V697">
        <v>-16777216</v>
      </c>
      <c r="W697" t="s">
        <v>43</v>
      </c>
      <c r="X697" t="s">
        <v>43</v>
      </c>
    </row>
    <row r="698" spans="1:24" x14ac:dyDescent="0.25">
      <c r="A698" t="s">
        <v>635</v>
      </c>
      <c r="B698" t="s">
        <v>639</v>
      </c>
      <c r="C698" t="s">
        <v>292</v>
      </c>
      <c r="D698" t="s">
        <v>293</v>
      </c>
      <c r="E698" t="s">
        <v>640</v>
      </c>
      <c r="F698" t="s">
        <v>581</v>
      </c>
      <c r="G698" t="s">
        <v>579</v>
      </c>
      <c r="H698" t="s">
        <v>442</v>
      </c>
      <c r="I698" t="s">
        <v>580</v>
      </c>
      <c r="J698" t="s">
        <v>639</v>
      </c>
      <c r="K698" t="s">
        <v>34</v>
      </c>
      <c r="L698" t="s">
        <v>582</v>
      </c>
      <c r="N698" t="s">
        <v>30</v>
      </c>
      <c r="O698" t="s">
        <v>444</v>
      </c>
      <c r="P698" t="s">
        <v>37</v>
      </c>
      <c r="Q698" t="s">
        <v>641</v>
      </c>
      <c r="R698" t="s">
        <v>27</v>
      </c>
      <c r="T698">
        <v>3</v>
      </c>
      <c r="U698">
        <v>1</v>
      </c>
      <c r="V698">
        <v>-16777216</v>
      </c>
      <c r="W698" t="s">
        <v>43</v>
      </c>
      <c r="X698" t="s">
        <v>43</v>
      </c>
    </row>
    <row r="699" spans="1:24" x14ac:dyDescent="0.25">
      <c r="A699" t="s">
        <v>635</v>
      </c>
      <c r="B699" t="s">
        <v>865</v>
      </c>
      <c r="C699" t="s">
        <v>78</v>
      </c>
      <c r="D699" t="s">
        <v>78</v>
      </c>
      <c r="E699" t="s">
        <v>766</v>
      </c>
      <c r="F699" t="s">
        <v>846</v>
      </c>
      <c r="G699" t="s">
        <v>441</v>
      </c>
      <c r="H699" t="s">
        <v>33</v>
      </c>
      <c r="I699" t="s">
        <v>864</v>
      </c>
      <c r="J699" t="s">
        <v>765</v>
      </c>
      <c r="K699" t="s">
        <v>34</v>
      </c>
      <c r="L699" t="s">
        <v>847</v>
      </c>
      <c r="N699" t="s">
        <v>30</v>
      </c>
      <c r="O699" t="s">
        <v>36</v>
      </c>
      <c r="P699" t="s">
        <v>37</v>
      </c>
      <c r="Q699">
        <v>59103</v>
      </c>
      <c r="R699" t="s">
        <v>79</v>
      </c>
      <c r="T699">
        <v>3</v>
      </c>
      <c r="U699">
        <v>0</v>
      </c>
      <c r="V699">
        <v>-16777216</v>
      </c>
      <c r="W699" t="s">
        <v>43</v>
      </c>
      <c r="X699" t="s">
        <v>43</v>
      </c>
    </row>
    <row r="700" spans="1:24" x14ac:dyDescent="0.25">
      <c r="A700" t="s">
        <v>635</v>
      </c>
      <c r="B700" t="s">
        <v>764</v>
      </c>
      <c r="C700" t="s">
        <v>78</v>
      </c>
      <c r="D700" t="s">
        <v>78</v>
      </c>
      <c r="E700" t="s">
        <v>766</v>
      </c>
      <c r="F700" t="s">
        <v>716</v>
      </c>
      <c r="G700" t="s">
        <v>441</v>
      </c>
      <c r="H700" t="s">
        <v>442</v>
      </c>
      <c r="I700" t="s">
        <v>715</v>
      </c>
      <c r="J700" t="s">
        <v>765</v>
      </c>
      <c r="K700" t="s">
        <v>34</v>
      </c>
      <c r="L700" t="s">
        <v>717</v>
      </c>
      <c r="N700" t="s">
        <v>30</v>
      </c>
      <c r="O700" t="s">
        <v>444</v>
      </c>
      <c r="P700" t="s">
        <v>37</v>
      </c>
      <c r="Q700">
        <v>59103</v>
      </c>
      <c r="R700" t="s">
        <v>79</v>
      </c>
      <c r="T700">
        <v>3</v>
      </c>
      <c r="U700">
        <v>0</v>
      </c>
      <c r="V700">
        <v>-16777216</v>
      </c>
      <c r="W700" t="s">
        <v>43</v>
      </c>
      <c r="X700" t="s">
        <v>43</v>
      </c>
    </row>
    <row r="701" spans="1:24" x14ac:dyDescent="0.25">
      <c r="A701" t="s">
        <v>635</v>
      </c>
      <c r="B701" t="s">
        <v>948</v>
      </c>
      <c r="C701" t="s">
        <v>78</v>
      </c>
      <c r="D701" t="s">
        <v>78</v>
      </c>
      <c r="E701" t="s">
        <v>634</v>
      </c>
      <c r="F701" t="s">
        <v>946</v>
      </c>
      <c r="G701" t="s">
        <v>944</v>
      </c>
      <c r="H701" t="s">
        <v>101</v>
      </c>
      <c r="I701" t="s">
        <v>945</v>
      </c>
      <c r="J701" t="s">
        <v>949</v>
      </c>
      <c r="K701" t="s">
        <v>34</v>
      </c>
      <c r="L701" t="s">
        <v>947</v>
      </c>
      <c r="N701" t="s">
        <v>30</v>
      </c>
      <c r="O701" t="s">
        <v>36</v>
      </c>
      <c r="P701" t="s">
        <v>37</v>
      </c>
      <c r="Q701">
        <v>59798</v>
      </c>
      <c r="R701" t="s">
        <v>79</v>
      </c>
      <c r="T701">
        <v>3</v>
      </c>
      <c r="U701">
        <v>0</v>
      </c>
      <c r="V701">
        <v>-16777216</v>
      </c>
      <c r="W701" t="s">
        <v>43</v>
      </c>
      <c r="X701" t="s">
        <v>43</v>
      </c>
    </row>
    <row r="702" spans="1:24" x14ac:dyDescent="0.25">
      <c r="A702" t="s">
        <v>635</v>
      </c>
      <c r="B702" t="s">
        <v>948</v>
      </c>
      <c r="C702" t="s">
        <v>78</v>
      </c>
      <c r="D702" t="s">
        <v>78</v>
      </c>
      <c r="E702" t="s">
        <v>634</v>
      </c>
      <c r="F702" t="s">
        <v>1136</v>
      </c>
      <c r="G702" t="s">
        <v>944</v>
      </c>
      <c r="H702" t="s">
        <v>285</v>
      </c>
      <c r="I702" t="s">
        <v>1135</v>
      </c>
      <c r="J702" t="s">
        <v>949</v>
      </c>
      <c r="K702" t="s">
        <v>34</v>
      </c>
      <c r="L702" t="s">
        <v>1137</v>
      </c>
      <c r="N702" t="s">
        <v>30</v>
      </c>
      <c r="O702" t="s">
        <v>36</v>
      </c>
      <c r="P702" t="s">
        <v>37</v>
      </c>
      <c r="Q702">
        <v>59798</v>
      </c>
      <c r="R702" t="s">
        <v>79</v>
      </c>
      <c r="T702">
        <v>3</v>
      </c>
      <c r="U702">
        <v>0</v>
      </c>
      <c r="V702">
        <v>-16777216</v>
      </c>
      <c r="W702" t="s">
        <v>43</v>
      </c>
      <c r="X702" t="s">
        <v>43</v>
      </c>
    </row>
    <row r="703" spans="1:24" x14ac:dyDescent="0.25">
      <c r="A703" t="s">
        <v>635</v>
      </c>
      <c r="B703" t="s">
        <v>948</v>
      </c>
      <c r="C703" t="s">
        <v>78</v>
      </c>
      <c r="D703" t="s">
        <v>78</v>
      </c>
      <c r="E703" t="s">
        <v>634</v>
      </c>
      <c r="F703" t="s">
        <v>1089</v>
      </c>
      <c r="G703" t="s">
        <v>944</v>
      </c>
      <c r="H703" t="s">
        <v>285</v>
      </c>
      <c r="I703" t="s">
        <v>1088</v>
      </c>
      <c r="J703" t="s">
        <v>949</v>
      </c>
      <c r="K703" t="s">
        <v>34</v>
      </c>
      <c r="L703" t="s">
        <v>1090</v>
      </c>
      <c r="N703" t="s">
        <v>30</v>
      </c>
      <c r="O703" t="s">
        <v>36</v>
      </c>
      <c r="P703" t="s">
        <v>37</v>
      </c>
      <c r="Q703">
        <v>59798</v>
      </c>
      <c r="R703" t="s">
        <v>79</v>
      </c>
      <c r="T703">
        <v>3</v>
      </c>
      <c r="U703">
        <v>0</v>
      </c>
      <c r="V703">
        <v>-16777216</v>
      </c>
      <c r="W703" t="s">
        <v>43</v>
      </c>
      <c r="X703" t="s">
        <v>43</v>
      </c>
    </row>
    <row r="704" spans="1:24" x14ac:dyDescent="0.25">
      <c r="A704" t="s">
        <v>635</v>
      </c>
      <c r="B704" t="s">
        <v>948</v>
      </c>
      <c r="C704" t="s">
        <v>78</v>
      </c>
      <c r="D704" t="s">
        <v>78</v>
      </c>
      <c r="E704" t="s">
        <v>634</v>
      </c>
      <c r="F704" t="s">
        <v>1003</v>
      </c>
      <c r="G704" t="s">
        <v>944</v>
      </c>
      <c r="H704" t="s">
        <v>285</v>
      </c>
      <c r="I704" t="s">
        <v>994</v>
      </c>
      <c r="J704" t="s">
        <v>949</v>
      </c>
      <c r="K704" t="s">
        <v>34</v>
      </c>
      <c r="L704" t="s">
        <v>1004</v>
      </c>
      <c r="N704" t="s">
        <v>30</v>
      </c>
      <c r="O704" t="s">
        <v>36</v>
      </c>
      <c r="P704" t="s">
        <v>37</v>
      </c>
      <c r="Q704">
        <v>59798</v>
      </c>
      <c r="R704" t="s">
        <v>79</v>
      </c>
      <c r="T704">
        <v>3</v>
      </c>
      <c r="U704">
        <v>0</v>
      </c>
      <c r="V704">
        <v>-16777216</v>
      </c>
      <c r="W704" t="s">
        <v>43</v>
      </c>
      <c r="X704" t="s">
        <v>43</v>
      </c>
    </row>
    <row r="705" spans="1:24" x14ac:dyDescent="0.25">
      <c r="A705" t="s">
        <v>635</v>
      </c>
      <c r="B705" t="s">
        <v>948</v>
      </c>
      <c r="C705" t="s">
        <v>78</v>
      </c>
      <c r="D705" t="s">
        <v>78</v>
      </c>
      <c r="E705" t="s">
        <v>634</v>
      </c>
      <c r="F705" t="s">
        <v>1147</v>
      </c>
      <c r="G705" t="s">
        <v>944</v>
      </c>
      <c r="H705" t="s">
        <v>285</v>
      </c>
      <c r="I705" t="s">
        <v>1146</v>
      </c>
      <c r="J705" t="s">
        <v>949</v>
      </c>
      <c r="K705" t="s">
        <v>34</v>
      </c>
      <c r="L705" t="s">
        <v>1148</v>
      </c>
      <c r="N705" t="s">
        <v>30</v>
      </c>
      <c r="O705" t="s">
        <v>36</v>
      </c>
      <c r="P705" t="s">
        <v>37</v>
      </c>
      <c r="Q705">
        <v>59798</v>
      </c>
      <c r="R705" t="s">
        <v>79</v>
      </c>
      <c r="T705">
        <v>3</v>
      </c>
      <c r="U705">
        <v>0</v>
      </c>
      <c r="V705">
        <v>-16777216</v>
      </c>
      <c r="W705" t="s">
        <v>43</v>
      </c>
      <c r="X705" t="s">
        <v>43</v>
      </c>
    </row>
    <row r="706" spans="1:24" x14ac:dyDescent="0.25">
      <c r="A706" t="s">
        <v>635</v>
      </c>
      <c r="B706" t="s">
        <v>633</v>
      </c>
      <c r="C706" t="s">
        <v>78</v>
      </c>
      <c r="D706" t="s">
        <v>78</v>
      </c>
      <c r="E706" t="s">
        <v>634</v>
      </c>
      <c r="F706" t="s">
        <v>581</v>
      </c>
      <c r="G706" t="s">
        <v>579</v>
      </c>
      <c r="H706" t="s">
        <v>442</v>
      </c>
      <c r="I706" t="s">
        <v>580</v>
      </c>
      <c r="K706" t="s">
        <v>34</v>
      </c>
      <c r="L706" t="s">
        <v>582</v>
      </c>
      <c r="N706" t="s">
        <v>30</v>
      </c>
      <c r="O706" t="s">
        <v>444</v>
      </c>
      <c r="P706" t="s">
        <v>37</v>
      </c>
      <c r="Q706">
        <v>59798</v>
      </c>
      <c r="R706" t="s">
        <v>79</v>
      </c>
      <c r="T706">
        <v>3</v>
      </c>
      <c r="U706">
        <v>0</v>
      </c>
      <c r="V706">
        <v>-16777216</v>
      </c>
      <c r="W706" t="s">
        <v>43</v>
      </c>
      <c r="X706" t="s">
        <v>43</v>
      </c>
    </row>
    <row r="707" spans="1:24" x14ac:dyDescent="0.25">
      <c r="A707" t="s">
        <v>638</v>
      </c>
      <c r="B707" t="s">
        <v>1031</v>
      </c>
      <c r="C707" t="s">
        <v>292</v>
      </c>
      <c r="D707" t="s">
        <v>293</v>
      </c>
      <c r="E707" t="s">
        <v>640</v>
      </c>
      <c r="F707" t="s">
        <v>1136</v>
      </c>
      <c r="G707" t="s">
        <v>944</v>
      </c>
      <c r="H707" t="s">
        <v>285</v>
      </c>
      <c r="I707" t="s">
        <v>1135</v>
      </c>
      <c r="J707" t="s">
        <v>1032</v>
      </c>
      <c r="K707" t="s">
        <v>34</v>
      </c>
      <c r="L707" t="s">
        <v>1137</v>
      </c>
      <c r="N707" t="s">
        <v>30</v>
      </c>
      <c r="O707" t="s">
        <v>36</v>
      </c>
      <c r="P707" t="s">
        <v>37</v>
      </c>
      <c r="Q707" t="s">
        <v>641</v>
      </c>
      <c r="R707" t="s">
        <v>27</v>
      </c>
      <c r="T707">
        <v>3</v>
      </c>
      <c r="U707">
        <v>1</v>
      </c>
      <c r="V707">
        <v>-16777216</v>
      </c>
      <c r="W707" t="s">
        <v>43</v>
      </c>
      <c r="X707" t="s">
        <v>43</v>
      </c>
    </row>
    <row r="708" spans="1:24" x14ac:dyDescent="0.25">
      <c r="A708" t="s">
        <v>638</v>
      </c>
      <c r="B708" t="s">
        <v>1031</v>
      </c>
      <c r="C708" t="s">
        <v>292</v>
      </c>
      <c r="D708" t="s">
        <v>293</v>
      </c>
      <c r="E708" t="s">
        <v>640</v>
      </c>
      <c r="F708" t="s">
        <v>1089</v>
      </c>
      <c r="G708" t="s">
        <v>944</v>
      </c>
      <c r="H708" t="s">
        <v>285</v>
      </c>
      <c r="I708" t="s">
        <v>1088</v>
      </c>
      <c r="J708" t="s">
        <v>1032</v>
      </c>
      <c r="K708" t="s">
        <v>34</v>
      </c>
      <c r="L708" t="s">
        <v>1090</v>
      </c>
      <c r="N708" t="s">
        <v>30</v>
      </c>
      <c r="O708" t="s">
        <v>36</v>
      </c>
      <c r="P708" t="s">
        <v>37</v>
      </c>
      <c r="Q708" t="s">
        <v>641</v>
      </c>
      <c r="R708" t="s">
        <v>27</v>
      </c>
      <c r="T708">
        <v>3</v>
      </c>
      <c r="U708">
        <v>1</v>
      </c>
      <c r="V708">
        <v>-16777216</v>
      </c>
      <c r="W708" t="s">
        <v>43</v>
      </c>
      <c r="X708" t="s">
        <v>43</v>
      </c>
    </row>
    <row r="709" spans="1:24" x14ac:dyDescent="0.25">
      <c r="A709" t="s">
        <v>638</v>
      </c>
      <c r="B709" t="s">
        <v>1031</v>
      </c>
      <c r="C709" t="s">
        <v>292</v>
      </c>
      <c r="D709" t="s">
        <v>293</v>
      </c>
      <c r="E709" t="s">
        <v>640</v>
      </c>
      <c r="F709" t="s">
        <v>1003</v>
      </c>
      <c r="G709" t="s">
        <v>944</v>
      </c>
      <c r="H709" t="s">
        <v>285</v>
      </c>
      <c r="I709" t="s">
        <v>994</v>
      </c>
      <c r="J709" t="s">
        <v>1032</v>
      </c>
      <c r="K709" t="s">
        <v>34</v>
      </c>
      <c r="L709" t="s">
        <v>1004</v>
      </c>
      <c r="N709" t="s">
        <v>30</v>
      </c>
      <c r="O709" t="s">
        <v>36</v>
      </c>
      <c r="P709" t="s">
        <v>37</v>
      </c>
      <c r="Q709" t="s">
        <v>641</v>
      </c>
      <c r="R709" t="s">
        <v>27</v>
      </c>
      <c r="T709">
        <v>3</v>
      </c>
      <c r="U709">
        <v>1</v>
      </c>
      <c r="V709">
        <v>-16777216</v>
      </c>
      <c r="W709" t="s">
        <v>43</v>
      </c>
      <c r="X709" t="s">
        <v>43</v>
      </c>
    </row>
    <row r="710" spans="1:24" x14ac:dyDescent="0.25">
      <c r="A710" t="s">
        <v>638</v>
      </c>
      <c r="B710" t="s">
        <v>1031</v>
      </c>
      <c r="C710" t="s">
        <v>292</v>
      </c>
      <c r="D710" t="s">
        <v>293</v>
      </c>
      <c r="E710" t="s">
        <v>640</v>
      </c>
      <c r="F710" t="s">
        <v>1147</v>
      </c>
      <c r="G710" t="s">
        <v>944</v>
      </c>
      <c r="H710" t="s">
        <v>285</v>
      </c>
      <c r="I710" t="s">
        <v>1146</v>
      </c>
      <c r="J710" t="s">
        <v>1032</v>
      </c>
      <c r="K710" t="s">
        <v>34</v>
      </c>
      <c r="L710" t="s">
        <v>1148</v>
      </c>
      <c r="N710" t="s">
        <v>30</v>
      </c>
      <c r="O710" t="s">
        <v>36</v>
      </c>
      <c r="P710" t="s">
        <v>37</v>
      </c>
      <c r="Q710" t="s">
        <v>641</v>
      </c>
      <c r="R710" t="s">
        <v>27</v>
      </c>
      <c r="T710">
        <v>3</v>
      </c>
      <c r="U710">
        <v>1</v>
      </c>
      <c r="V710">
        <v>-16777216</v>
      </c>
      <c r="W710" t="s">
        <v>43</v>
      </c>
      <c r="X710" t="s">
        <v>43</v>
      </c>
    </row>
    <row r="711" spans="1:24" x14ac:dyDescent="0.25">
      <c r="A711" t="s">
        <v>638</v>
      </c>
      <c r="B711" t="s">
        <v>642</v>
      </c>
      <c r="C711" t="s">
        <v>292</v>
      </c>
      <c r="D711" t="s">
        <v>293</v>
      </c>
      <c r="E711" t="s">
        <v>640</v>
      </c>
      <c r="F711" t="s">
        <v>581</v>
      </c>
      <c r="G711" t="s">
        <v>579</v>
      </c>
      <c r="H711" t="s">
        <v>442</v>
      </c>
      <c r="I711" t="s">
        <v>580</v>
      </c>
      <c r="J711" t="s">
        <v>642</v>
      </c>
      <c r="K711" t="s">
        <v>34</v>
      </c>
      <c r="L711" t="s">
        <v>582</v>
      </c>
      <c r="N711" t="s">
        <v>30</v>
      </c>
      <c r="O711" t="s">
        <v>444</v>
      </c>
      <c r="P711" t="s">
        <v>37</v>
      </c>
      <c r="Q711" t="s">
        <v>641</v>
      </c>
      <c r="R711" t="s">
        <v>27</v>
      </c>
      <c r="T711">
        <v>3</v>
      </c>
      <c r="U711">
        <v>1</v>
      </c>
      <c r="V711">
        <v>-16777216</v>
      </c>
      <c r="W711" t="s">
        <v>43</v>
      </c>
      <c r="X711" t="s">
        <v>43</v>
      </c>
    </row>
    <row r="712" spans="1:24" x14ac:dyDescent="0.25">
      <c r="A712" t="s">
        <v>638</v>
      </c>
      <c r="B712" t="s">
        <v>866</v>
      </c>
      <c r="C712" t="s">
        <v>78</v>
      </c>
      <c r="D712" t="s">
        <v>78</v>
      </c>
      <c r="E712" t="s">
        <v>769</v>
      </c>
      <c r="F712" t="s">
        <v>846</v>
      </c>
      <c r="G712" t="s">
        <v>441</v>
      </c>
      <c r="H712" t="s">
        <v>33</v>
      </c>
      <c r="I712" t="s">
        <v>864</v>
      </c>
      <c r="J712" t="s">
        <v>768</v>
      </c>
      <c r="K712" t="s">
        <v>34</v>
      </c>
      <c r="L712" t="s">
        <v>847</v>
      </c>
      <c r="N712" t="s">
        <v>30</v>
      </c>
      <c r="O712" t="s">
        <v>36</v>
      </c>
      <c r="P712" t="s">
        <v>37</v>
      </c>
      <c r="Q712">
        <v>59102</v>
      </c>
      <c r="R712" t="s">
        <v>79</v>
      </c>
      <c r="T712">
        <v>3</v>
      </c>
      <c r="U712">
        <v>0</v>
      </c>
      <c r="V712">
        <v>-16777216</v>
      </c>
      <c r="W712" t="s">
        <v>43</v>
      </c>
      <c r="X712" t="s">
        <v>43</v>
      </c>
    </row>
    <row r="713" spans="1:24" x14ac:dyDescent="0.25">
      <c r="A713" t="s">
        <v>638</v>
      </c>
      <c r="B713" t="s">
        <v>767</v>
      </c>
      <c r="C713" t="s">
        <v>78</v>
      </c>
      <c r="D713" t="s">
        <v>78</v>
      </c>
      <c r="E713" t="s">
        <v>769</v>
      </c>
      <c r="F713" t="s">
        <v>716</v>
      </c>
      <c r="G713" t="s">
        <v>441</v>
      </c>
      <c r="H713" t="s">
        <v>442</v>
      </c>
      <c r="I713" t="s">
        <v>715</v>
      </c>
      <c r="J713" t="s">
        <v>768</v>
      </c>
      <c r="K713" t="s">
        <v>34</v>
      </c>
      <c r="L713" t="s">
        <v>717</v>
      </c>
      <c r="N713" t="s">
        <v>30</v>
      </c>
      <c r="O713" t="s">
        <v>444</v>
      </c>
      <c r="P713" t="s">
        <v>37</v>
      </c>
      <c r="Q713">
        <v>59102</v>
      </c>
      <c r="R713" t="s">
        <v>79</v>
      </c>
      <c r="T713">
        <v>3</v>
      </c>
      <c r="U713">
        <v>0</v>
      </c>
      <c r="V713">
        <v>-16777216</v>
      </c>
      <c r="W713" t="s">
        <v>43</v>
      </c>
      <c r="X713" t="s">
        <v>43</v>
      </c>
    </row>
    <row r="714" spans="1:24" x14ac:dyDescent="0.25">
      <c r="A714" t="s">
        <v>638</v>
      </c>
      <c r="B714" t="s">
        <v>950</v>
      </c>
      <c r="C714" t="s">
        <v>78</v>
      </c>
      <c r="D714" t="s">
        <v>78</v>
      </c>
      <c r="E714" t="s">
        <v>637</v>
      </c>
      <c r="F714" t="s">
        <v>946</v>
      </c>
      <c r="G714" t="s">
        <v>944</v>
      </c>
      <c r="H714" t="s">
        <v>101</v>
      </c>
      <c r="I714" t="s">
        <v>945</v>
      </c>
      <c r="J714" t="s">
        <v>951</v>
      </c>
      <c r="K714" t="s">
        <v>34</v>
      </c>
      <c r="L714" t="s">
        <v>947</v>
      </c>
      <c r="N714" t="s">
        <v>30</v>
      </c>
      <c r="O714" t="s">
        <v>36</v>
      </c>
      <c r="P714" t="s">
        <v>37</v>
      </c>
      <c r="Q714">
        <v>59797</v>
      </c>
      <c r="R714" t="s">
        <v>79</v>
      </c>
      <c r="T714">
        <v>3</v>
      </c>
      <c r="U714">
        <v>0</v>
      </c>
      <c r="V714">
        <v>-16777216</v>
      </c>
      <c r="W714" t="s">
        <v>43</v>
      </c>
      <c r="X714" t="s">
        <v>43</v>
      </c>
    </row>
    <row r="715" spans="1:24" x14ac:dyDescent="0.25">
      <c r="A715" t="s">
        <v>638</v>
      </c>
      <c r="B715" t="s">
        <v>950</v>
      </c>
      <c r="C715" t="s">
        <v>78</v>
      </c>
      <c r="D715" t="s">
        <v>78</v>
      </c>
      <c r="E715" t="s">
        <v>637</v>
      </c>
      <c r="F715" t="s">
        <v>1136</v>
      </c>
      <c r="G715" t="s">
        <v>944</v>
      </c>
      <c r="H715" t="s">
        <v>285</v>
      </c>
      <c r="I715" t="s">
        <v>1135</v>
      </c>
      <c r="J715" t="s">
        <v>951</v>
      </c>
      <c r="K715" t="s">
        <v>34</v>
      </c>
      <c r="L715" t="s">
        <v>1137</v>
      </c>
      <c r="N715" t="s">
        <v>30</v>
      </c>
      <c r="O715" t="s">
        <v>36</v>
      </c>
      <c r="P715" t="s">
        <v>37</v>
      </c>
      <c r="Q715">
        <v>59797</v>
      </c>
      <c r="R715" t="s">
        <v>79</v>
      </c>
      <c r="T715">
        <v>3</v>
      </c>
      <c r="U715">
        <v>0</v>
      </c>
      <c r="V715">
        <v>-16777216</v>
      </c>
      <c r="W715" t="s">
        <v>43</v>
      </c>
      <c r="X715" t="s">
        <v>43</v>
      </c>
    </row>
    <row r="716" spans="1:24" x14ac:dyDescent="0.25">
      <c r="A716" t="s">
        <v>638</v>
      </c>
      <c r="B716" t="s">
        <v>950</v>
      </c>
      <c r="C716" t="s">
        <v>78</v>
      </c>
      <c r="D716" t="s">
        <v>78</v>
      </c>
      <c r="E716" t="s">
        <v>637</v>
      </c>
      <c r="F716" t="s">
        <v>1089</v>
      </c>
      <c r="G716" t="s">
        <v>944</v>
      </c>
      <c r="H716" t="s">
        <v>285</v>
      </c>
      <c r="I716" t="s">
        <v>1088</v>
      </c>
      <c r="J716" t="s">
        <v>951</v>
      </c>
      <c r="K716" t="s">
        <v>34</v>
      </c>
      <c r="L716" t="s">
        <v>1090</v>
      </c>
      <c r="N716" t="s">
        <v>30</v>
      </c>
      <c r="O716" t="s">
        <v>36</v>
      </c>
      <c r="P716" t="s">
        <v>37</v>
      </c>
      <c r="Q716">
        <v>59797</v>
      </c>
      <c r="R716" t="s">
        <v>79</v>
      </c>
      <c r="T716">
        <v>3</v>
      </c>
      <c r="U716">
        <v>0</v>
      </c>
      <c r="V716">
        <v>-16777216</v>
      </c>
      <c r="W716" t="s">
        <v>43</v>
      </c>
      <c r="X716" t="s">
        <v>43</v>
      </c>
    </row>
    <row r="717" spans="1:24" x14ac:dyDescent="0.25">
      <c r="A717" t="s">
        <v>638</v>
      </c>
      <c r="B717" t="s">
        <v>950</v>
      </c>
      <c r="C717" t="s">
        <v>78</v>
      </c>
      <c r="D717" t="s">
        <v>78</v>
      </c>
      <c r="E717" t="s">
        <v>637</v>
      </c>
      <c r="F717" t="s">
        <v>1003</v>
      </c>
      <c r="G717" t="s">
        <v>944</v>
      </c>
      <c r="H717" t="s">
        <v>285</v>
      </c>
      <c r="I717" t="s">
        <v>994</v>
      </c>
      <c r="J717" t="s">
        <v>951</v>
      </c>
      <c r="K717" t="s">
        <v>34</v>
      </c>
      <c r="L717" t="s">
        <v>1004</v>
      </c>
      <c r="N717" t="s">
        <v>30</v>
      </c>
      <c r="O717" t="s">
        <v>36</v>
      </c>
      <c r="P717" t="s">
        <v>37</v>
      </c>
      <c r="Q717">
        <v>59797</v>
      </c>
      <c r="R717" t="s">
        <v>79</v>
      </c>
      <c r="T717">
        <v>3</v>
      </c>
      <c r="U717">
        <v>0</v>
      </c>
      <c r="V717">
        <v>-16777216</v>
      </c>
      <c r="W717" t="s">
        <v>43</v>
      </c>
      <c r="X717" t="s">
        <v>43</v>
      </c>
    </row>
    <row r="718" spans="1:24" x14ac:dyDescent="0.25">
      <c r="A718" t="s">
        <v>638</v>
      </c>
      <c r="B718" t="s">
        <v>950</v>
      </c>
      <c r="C718" t="s">
        <v>78</v>
      </c>
      <c r="D718" t="s">
        <v>78</v>
      </c>
      <c r="E718" t="s">
        <v>637</v>
      </c>
      <c r="F718" t="s">
        <v>1147</v>
      </c>
      <c r="G718" t="s">
        <v>944</v>
      </c>
      <c r="H718" t="s">
        <v>285</v>
      </c>
      <c r="I718" t="s">
        <v>1146</v>
      </c>
      <c r="J718" t="s">
        <v>951</v>
      </c>
      <c r="K718" t="s">
        <v>34</v>
      </c>
      <c r="L718" t="s">
        <v>1148</v>
      </c>
      <c r="N718" t="s">
        <v>30</v>
      </c>
      <c r="O718" t="s">
        <v>36</v>
      </c>
      <c r="P718" t="s">
        <v>37</v>
      </c>
      <c r="Q718">
        <v>59797</v>
      </c>
      <c r="R718" t="s">
        <v>79</v>
      </c>
      <c r="T718">
        <v>3</v>
      </c>
      <c r="U718">
        <v>0</v>
      </c>
      <c r="V718">
        <v>-16777216</v>
      </c>
      <c r="W718" t="s">
        <v>43</v>
      </c>
      <c r="X718" t="s">
        <v>43</v>
      </c>
    </row>
    <row r="719" spans="1:24" x14ac:dyDescent="0.25">
      <c r="A719" t="s">
        <v>638</v>
      </c>
      <c r="B719" t="s">
        <v>636</v>
      </c>
      <c r="C719" t="s">
        <v>78</v>
      </c>
      <c r="D719" t="s">
        <v>78</v>
      </c>
      <c r="E719" t="s">
        <v>637</v>
      </c>
      <c r="F719" t="s">
        <v>581</v>
      </c>
      <c r="G719" t="s">
        <v>579</v>
      </c>
      <c r="H719" t="s">
        <v>442</v>
      </c>
      <c r="I719" t="s">
        <v>580</v>
      </c>
      <c r="K719" t="s">
        <v>34</v>
      </c>
      <c r="L719" t="s">
        <v>582</v>
      </c>
      <c r="N719" t="s">
        <v>30</v>
      </c>
      <c r="O719" t="s">
        <v>444</v>
      </c>
      <c r="P719" t="s">
        <v>37</v>
      </c>
      <c r="Q719">
        <v>59797</v>
      </c>
      <c r="R719" t="s">
        <v>79</v>
      </c>
      <c r="T719">
        <v>3</v>
      </c>
      <c r="U719">
        <v>0</v>
      </c>
      <c r="V719">
        <v>-16777216</v>
      </c>
      <c r="W719" t="s">
        <v>43</v>
      </c>
      <c r="X719" t="s">
        <v>43</v>
      </c>
    </row>
    <row r="720" spans="1:24" x14ac:dyDescent="0.25">
      <c r="A720" t="s">
        <v>1200</v>
      </c>
      <c r="B720" t="s">
        <v>1198</v>
      </c>
      <c r="C720" t="s">
        <v>78</v>
      </c>
      <c r="D720" t="s">
        <v>78</v>
      </c>
      <c r="E720" t="s">
        <v>1199</v>
      </c>
      <c r="F720" t="s">
        <v>1191</v>
      </c>
      <c r="G720" t="s">
        <v>32</v>
      </c>
      <c r="H720" t="s">
        <v>101</v>
      </c>
      <c r="I720" t="s">
        <v>1201</v>
      </c>
      <c r="J720" t="s">
        <v>1198</v>
      </c>
      <c r="K720" t="s">
        <v>34</v>
      </c>
      <c r="L720" t="s">
        <v>1192</v>
      </c>
      <c r="N720" t="s">
        <v>30</v>
      </c>
      <c r="O720" t="s">
        <v>36</v>
      </c>
      <c r="P720" t="s">
        <v>37</v>
      </c>
      <c r="Q720">
        <v>19614</v>
      </c>
      <c r="R720" t="s">
        <v>79</v>
      </c>
      <c r="T720">
        <v>3</v>
      </c>
      <c r="U720">
        <v>0</v>
      </c>
      <c r="V720">
        <v>-16777216</v>
      </c>
      <c r="W720" t="s">
        <v>43</v>
      </c>
      <c r="X720" t="s">
        <v>43</v>
      </c>
    </row>
    <row r="721" spans="1:24" x14ac:dyDescent="0.25">
      <c r="A721" t="s">
        <v>657</v>
      </c>
      <c r="B721" t="s">
        <v>656</v>
      </c>
      <c r="C721" t="s">
        <v>78</v>
      </c>
      <c r="D721" t="s">
        <v>78</v>
      </c>
      <c r="E721" t="s">
        <v>656</v>
      </c>
      <c r="F721" t="s">
        <v>946</v>
      </c>
      <c r="G721" t="s">
        <v>944</v>
      </c>
      <c r="H721" t="s">
        <v>199</v>
      </c>
      <c r="I721" t="s">
        <v>957</v>
      </c>
      <c r="J721" t="s">
        <v>656</v>
      </c>
      <c r="K721" t="s">
        <v>34</v>
      </c>
      <c r="L721" t="s">
        <v>947</v>
      </c>
      <c r="N721" t="s">
        <v>30</v>
      </c>
      <c r="O721" t="s">
        <v>36</v>
      </c>
      <c r="P721" t="s">
        <v>37</v>
      </c>
      <c r="Q721">
        <v>46688</v>
      </c>
      <c r="R721" t="s">
        <v>79</v>
      </c>
      <c r="T721">
        <v>3</v>
      </c>
      <c r="U721">
        <v>0</v>
      </c>
      <c r="V721">
        <v>-16777216</v>
      </c>
      <c r="W721" t="s">
        <v>43</v>
      </c>
      <c r="X721" t="s">
        <v>43</v>
      </c>
    </row>
    <row r="722" spans="1:24" x14ac:dyDescent="0.25">
      <c r="A722" t="s">
        <v>657</v>
      </c>
      <c r="B722" t="s">
        <v>656</v>
      </c>
      <c r="C722" t="s">
        <v>78</v>
      </c>
      <c r="D722" t="s">
        <v>78</v>
      </c>
      <c r="E722" t="s">
        <v>656</v>
      </c>
      <c r="F722" t="s">
        <v>581</v>
      </c>
      <c r="G722" t="s">
        <v>579</v>
      </c>
      <c r="H722" t="s">
        <v>442</v>
      </c>
      <c r="I722" t="s">
        <v>580</v>
      </c>
      <c r="K722" t="s">
        <v>34</v>
      </c>
      <c r="L722" t="s">
        <v>582</v>
      </c>
      <c r="N722" t="s">
        <v>30</v>
      </c>
      <c r="O722" t="s">
        <v>444</v>
      </c>
      <c r="P722" t="s">
        <v>37</v>
      </c>
      <c r="Q722">
        <v>46688</v>
      </c>
      <c r="R722" t="s">
        <v>79</v>
      </c>
      <c r="T722">
        <v>3</v>
      </c>
      <c r="U722">
        <v>0</v>
      </c>
      <c r="V722">
        <v>-16777216</v>
      </c>
      <c r="W722" t="s">
        <v>43</v>
      </c>
      <c r="X722" t="s">
        <v>43</v>
      </c>
    </row>
    <row r="723" spans="1:24" x14ac:dyDescent="0.25">
      <c r="A723" t="s">
        <v>856</v>
      </c>
      <c r="B723" t="s">
        <v>854</v>
      </c>
      <c r="C723" t="s">
        <v>78</v>
      </c>
      <c r="D723" t="s">
        <v>78</v>
      </c>
      <c r="E723" t="s">
        <v>855</v>
      </c>
      <c r="F723" t="s">
        <v>846</v>
      </c>
      <c r="G723" t="s">
        <v>441</v>
      </c>
      <c r="H723" t="s">
        <v>101</v>
      </c>
      <c r="I723" t="s">
        <v>845</v>
      </c>
      <c r="J723" t="s">
        <v>854</v>
      </c>
      <c r="K723" t="s">
        <v>34</v>
      </c>
      <c r="L723" t="s">
        <v>847</v>
      </c>
      <c r="N723" t="s">
        <v>30</v>
      </c>
      <c r="O723" t="s">
        <v>36</v>
      </c>
      <c r="P723" t="s">
        <v>37</v>
      </c>
      <c r="Q723">
        <v>13889</v>
      </c>
      <c r="R723" t="s">
        <v>79</v>
      </c>
      <c r="T723">
        <v>3</v>
      </c>
      <c r="U723">
        <v>0</v>
      </c>
      <c r="V723">
        <v>-16777216</v>
      </c>
      <c r="W723" t="s">
        <v>43</v>
      </c>
      <c r="X723" t="s">
        <v>43</v>
      </c>
    </row>
    <row r="724" spans="1:24" x14ac:dyDescent="0.25">
      <c r="A724" t="s">
        <v>180</v>
      </c>
      <c r="B724" t="s">
        <v>178</v>
      </c>
      <c r="C724" t="s">
        <v>78</v>
      </c>
      <c r="D724" t="s">
        <v>78</v>
      </c>
      <c r="E724" t="s">
        <v>179</v>
      </c>
      <c r="F724" t="s">
        <v>143</v>
      </c>
      <c r="G724" t="s">
        <v>32</v>
      </c>
      <c r="H724" t="s">
        <v>101</v>
      </c>
      <c r="I724" t="s">
        <v>145</v>
      </c>
      <c r="J724" t="s">
        <v>178</v>
      </c>
      <c r="K724" t="s">
        <v>34</v>
      </c>
      <c r="L724" t="s">
        <v>144</v>
      </c>
      <c r="N724" t="s">
        <v>30</v>
      </c>
      <c r="O724" t="s">
        <v>36</v>
      </c>
      <c r="P724" t="s">
        <v>37</v>
      </c>
      <c r="Q724">
        <v>14329</v>
      </c>
      <c r="R724" t="s">
        <v>79</v>
      </c>
      <c r="T724">
        <v>3</v>
      </c>
      <c r="U724">
        <v>0</v>
      </c>
      <c r="V724">
        <v>-16777216</v>
      </c>
      <c r="W724" t="s">
        <v>43</v>
      </c>
      <c r="X724" t="s">
        <v>43</v>
      </c>
    </row>
    <row r="725" spans="1:24" x14ac:dyDescent="0.25">
      <c r="A725" t="s">
        <v>180</v>
      </c>
      <c r="B725" t="s">
        <v>525</v>
      </c>
      <c r="C725" t="s">
        <v>78</v>
      </c>
      <c r="D725" t="s">
        <v>78</v>
      </c>
      <c r="E725" t="s">
        <v>179</v>
      </c>
      <c r="F725" t="s">
        <v>505</v>
      </c>
      <c r="G725" t="s">
        <v>502</v>
      </c>
      <c r="H725" t="s">
        <v>442</v>
      </c>
      <c r="I725" t="s">
        <v>503</v>
      </c>
      <c r="J725" t="s">
        <v>526</v>
      </c>
      <c r="K725" t="s">
        <v>34</v>
      </c>
      <c r="M725" t="s">
        <v>501</v>
      </c>
      <c r="N725" t="s">
        <v>30</v>
      </c>
      <c r="O725" t="s">
        <v>444</v>
      </c>
      <c r="P725" t="s">
        <v>37</v>
      </c>
      <c r="Q725">
        <v>14329</v>
      </c>
      <c r="R725" t="s">
        <v>79</v>
      </c>
      <c r="T725">
        <v>3</v>
      </c>
      <c r="U725">
        <v>0</v>
      </c>
      <c r="V725">
        <v>-16777216</v>
      </c>
      <c r="W725" t="s">
        <v>43</v>
      </c>
      <c r="X725" t="s">
        <v>43</v>
      </c>
    </row>
    <row r="726" spans="1:24" x14ac:dyDescent="0.25">
      <c r="A726" t="s">
        <v>573</v>
      </c>
      <c r="B726" t="s">
        <v>572</v>
      </c>
      <c r="C726" t="s">
        <v>78</v>
      </c>
      <c r="D726" t="s">
        <v>78</v>
      </c>
      <c r="E726" t="s">
        <v>572</v>
      </c>
      <c r="F726" t="s">
        <v>1152</v>
      </c>
      <c r="G726" t="s">
        <v>32</v>
      </c>
      <c r="H726" t="s">
        <v>101</v>
      </c>
      <c r="I726" t="s">
        <v>1151</v>
      </c>
      <c r="J726" t="s">
        <v>572</v>
      </c>
      <c r="K726" t="s">
        <v>34</v>
      </c>
      <c r="L726" t="s">
        <v>1153</v>
      </c>
      <c r="N726" t="s">
        <v>30</v>
      </c>
      <c r="O726" t="s">
        <v>36</v>
      </c>
      <c r="P726" t="s">
        <v>37</v>
      </c>
      <c r="Q726">
        <v>265331</v>
      </c>
      <c r="R726" t="s">
        <v>79</v>
      </c>
      <c r="T726">
        <v>3</v>
      </c>
      <c r="U726">
        <v>0</v>
      </c>
      <c r="V726">
        <v>-16777216</v>
      </c>
      <c r="W726" t="s">
        <v>43</v>
      </c>
      <c r="X726" t="s">
        <v>43</v>
      </c>
    </row>
    <row r="727" spans="1:24" x14ac:dyDescent="0.25">
      <c r="A727" t="s">
        <v>573</v>
      </c>
      <c r="B727" t="s">
        <v>572</v>
      </c>
      <c r="C727" t="s">
        <v>78</v>
      </c>
      <c r="D727" t="s">
        <v>78</v>
      </c>
      <c r="E727" t="s">
        <v>572</v>
      </c>
      <c r="F727" t="s">
        <v>1282</v>
      </c>
      <c r="G727" t="s">
        <v>928</v>
      </c>
      <c r="H727" t="s">
        <v>285</v>
      </c>
      <c r="I727" t="s">
        <v>1288</v>
      </c>
      <c r="J727" t="s">
        <v>572</v>
      </c>
      <c r="K727" t="s">
        <v>34</v>
      </c>
      <c r="L727" t="s">
        <v>1283</v>
      </c>
      <c r="N727" t="s">
        <v>30</v>
      </c>
      <c r="O727" t="s">
        <v>36</v>
      </c>
      <c r="P727" t="s">
        <v>37</v>
      </c>
      <c r="Q727">
        <v>265331</v>
      </c>
      <c r="R727" t="s">
        <v>79</v>
      </c>
      <c r="T727">
        <v>3</v>
      </c>
      <c r="U727">
        <v>0</v>
      </c>
      <c r="V727">
        <v>-16777216</v>
      </c>
      <c r="W727" t="s">
        <v>43</v>
      </c>
      <c r="X727" t="s">
        <v>43</v>
      </c>
    </row>
    <row r="728" spans="1:24" x14ac:dyDescent="0.25">
      <c r="A728" t="s">
        <v>573</v>
      </c>
      <c r="B728" t="s">
        <v>572</v>
      </c>
      <c r="C728" t="s">
        <v>78</v>
      </c>
      <c r="D728" t="s">
        <v>78</v>
      </c>
      <c r="E728" t="s">
        <v>572</v>
      </c>
      <c r="F728" t="s">
        <v>1350</v>
      </c>
      <c r="G728" t="s">
        <v>928</v>
      </c>
      <c r="H728" t="s">
        <v>285</v>
      </c>
      <c r="I728" t="s">
        <v>1349</v>
      </c>
      <c r="J728" t="s">
        <v>572</v>
      </c>
      <c r="K728" t="s">
        <v>34</v>
      </c>
      <c r="L728" t="s">
        <v>1350</v>
      </c>
      <c r="M728" t="s">
        <v>1348</v>
      </c>
      <c r="N728" t="s">
        <v>30</v>
      </c>
      <c r="O728" t="s">
        <v>36</v>
      </c>
      <c r="P728" t="s">
        <v>37</v>
      </c>
      <c r="Q728">
        <v>265331</v>
      </c>
      <c r="R728" t="s">
        <v>79</v>
      </c>
      <c r="T728">
        <v>3</v>
      </c>
      <c r="U728">
        <v>0</v>
      </c>
      <c r="V728">
        <v>-16777216</v>
      </c>
      <c r="W728" t="s">
        <v>43</v>
      </c>
      <c r="X728" t="s">
        <v>43</v>
      </c>
    </row>
    <row r="729" spans="1:24" x14ac:dyDescent="0.25">
      <c r="A729" t="s">
        <v>573</v>
      </c>
      <c r="B729" t="s">
        <v>572</v>
      </c>
      <c r="C729" t="s">
        <v>78</v>
      </c>
      <c r="D729" t="s">
        <v>78</v>
      </c>
      <c r="E729" t="s">
        <v>572</v>
      </c>
      <c r="F729" t="s">
        <v>1196</v>
      </c>
      <c r="G729" t="s">
        <v>1295</v>
      </c>
      <c r="H729" t="s">
        <v>285</v>
      </c>
      <c r="I729" t="s">
        <v>1296</v>
      </c>
      <c r="J729" t="s">
        <v>572</v>
      </c>
      <c r="K729" t="s">
        <v>34</v>
      </c>
      <c r="L729" t="s">
        <v>1297</v>
      </c>
      <c r="N729" t="s">
        <v>30</v>
      </c>
      <c r="O729" t="s">
        <v>36</v>
      </c>
      <c r="P729" t="s">
        <v>37</v>
      </c>
      <c r="Q729">
        <v>265331</v>
      </c>
      <c r="R729" t="s">
        <v>79</v>
      </c>
      <c r="T729">
        <v>3</v>
      </c>
      <c r="U729">
        <v>0</v>
      </c>
      <c r="V729">
        <v>-16777216</v>
      </c>
      <c r="W729" t="s">
        <v>43</v>
      </c>
      <c r="X729" t="s">
        <v>43</v>
      </c>
    </row>
    <row r="730" spans="1:24" x14ac:dyDescent="0.25">
      <c r="A730" t="s">
        <v>573</v>
      </c>
      <c r="B730" t="s">
        <v>572</v>
      </c>
      <c r="C730" t="s">
        <v>78</v>
      </c>
      <c r="D730" t="s">
        <v>78</v>
      </c>
      <c r="E730" t="s">
        <v>572</v>
      </c>
      <c r="F730" t="s">
        <v>1311</v>
      </c>
      <c r="G730" t="s">
        <v>1295</v>
      </c>
      <c r="H730" t="s">
        <v>285</v>
      </c>
      <c r="I730" t="s">
        <v>1310</v>
      </c>
      <c r="J730" t="s">
        <v>572</v>
      </c>
      <c r="K730" t="s">
        <v>34</v>
      </c>
      <c r="L730" t="s">
        <v>1312</v>
      </c>
      <c r="N730" t="s">
        <v>30</v>
      </c>
      <c r="O730" t="s">
        <v>36</v>
      </c>
      <c r="P730" t="s">
        <v>37</v>
      </c>
      <c r="Q730">
        <v>265331</v>
      </c>
      <c r="R730" t="s">
        <v>79</v>
      </c>
      <c r="T730">
        <v>3</v>
      </c>
      <c r="U730">
        <v>0</v>
      </c>
      <c r="V730">
        <v>-16777216</v>
      </c>
      <c r="W730" t="s">
        <v>43</v>
      </c>
      <c r="X730" t="s">
        <v>43</v>
      </c>
    </row>
    <row r="731" spans="1:24" x14ac:dyDescent="0.25">
      <c r="A731" t="s">
        <v>573</v>
      </c>
      <c r="B731" t="s">
        <v>571</v>
      </c>
      <c r="C731" t="s">
        <v>78</v>
      </c>
      <c r="D731" t="s">
        <v>78</v>
      </c>
      <c r="E731" t="s">
        <v>572</v>
      </c>
      <c r="F731" t="s">
        <v>537</v>
      </c>
      <c r="G731" t="s">
        <v>533</v>
      </c>
      <c r="H731" t="s">
        <v>442</v>
      </c>
      <c r="I731" t="s">
        <v>534</v>
      </c>
      <c r="J731" t="s">
        <v>543</v>
      </c>
      <c r="K731" t="s">
        <v>34</v>
      </c>
      <c r="N731" t="s">
        <v>30</v>
      </c>
      <c r="O731" t="s">
        <v>444</v>
      </c>
      <c r="P731" t="s">
        <v>37</v>
      </c>
      <c r="Q731">
        <v>265331</v>
      </c>
      <c r="R731" t="s">
        <v>79</v>
      </c>
      <c r="T731">
        <v>3</v>
      </c>
      <c r="U731">
        <v>0</v>
      </c>
      <c r="V731">
        <v>-16777216</v>
      </c>
      <c r="W731" t="s">
        <v>43</v>
      </c>
      <c r="X731" t="s">
        <v>43</v>
      </c>
    </row>
    <row r="732" spans="1:24" x14ac:dyDescent="0.25">
      <c r="A732" t="s">
        <v>1197</v>
      </c>
      <c r="B732" t="s">
        <v>1196</v>
      </c>
      <c r="C732" t="s">
        <v>78</v>
      </c>
      <c r="D732" t="s">
        <v>78</v>
      </c>
      <c r="E732" t="s">
        <v>1196</v>
      </c>
      <c r="F732" t="s">
        <v>1191</v>
      </c>
      <c r="G732" t="s">
        <v>32</v>
      </c>
      <c r="H732" t="s">
        <v>101</v>
      </c>
      <c r="I732" t="s">
        <v>1180</v>
      </c>
      <c r="J732" t="s">
        <v>1196</v>
      </c>
      <c r="K732" t="s">
        <v>34</v>
      </c>
      <c r="L732" t="s">
        <v>1192</v>
      </c>
      <c r="N732" t="s">
        <v>30</v>
      </c>
      <c r="O732" t="s">
        <v>36</v>
      </c>
      <c r="P732" t="s">
        <v>37</v>
      </c>
      <c r="Q732">
        <v>9600</v>
      </c>
      <c r="R732" t="s">
        <v>79</v>
      </c>
      <c r="T732">
        <v>3</v>
      </c>
      <c r="U732">
        <v>0</v>
      </c>
      <c r="V732">
        <v>-16777216</v>
      </c>
      <c r="W732" t="s">
        <v>43</v>
      </c>
      <c r="X732" t="s">
        <v>43</v>
      </c>
    </row>
    <row r="733" spans="1:24" x14ac:dyDescent="0.25">
      <c r="A733" t="s">
        <v>753</v>
      </c>
      <c r="B733" t="s">
        <v>1382</v>
      </c>
      <c r="C733" t="s">
        <v>292</v>
      </c>
      <c r="D733" t="s">
        <v>293</v>
      </c>
      <c r="E733" t="s">
        <v>291</v>
      </c>
      <c r="F733" t="s">
        <v>292</v>
      </c>
      <c r="G733" t="s">
        <v>32</v>
      </c>
      <c r="H733" t="s">
        <v>25</v>
      </c>
      <c r="I733" t="s">
        <v>1369</v>
      </c>
      <c r="J733" t="s">
        <v>1383</v>
      </c>
      <c r="K733" t="s">
        <v>34</v>
      </c>
      <c r="L733" t="s">
        <v>1372</v>
      </c>
      <c r="N733" t="s">
        <v>30</v>
      </c>
      <c r="O733" t="s">
        <v>36</v>
      </c>
      <c r="P733" t="s">
        <v>37</v>
      </c>
      <c r="Q733" t="s">
        <v>291</v>
      </c>
      <c r="R733" t="s">
        <v>27</v>
      </c>
      <c r="T733">
        <v>3</v>
      </c>
      <c r="U733">
        <v>0</v>
      </c>
      <c r="V733">
        <v>-16777216</v>
      </c>
      <c r="W733" t="s">
        <v>43</v>
      </c>
      <c r="X733" t="s">
        <v>43</v>
      </c>
    </row>
    <row r="734" spans="1:24" x14ac:dyDescent="0.25">
      <c r="A734" t="s">
        <v>753</v>
      </c>
      <c r="B734" t="s">
        <v>751</v>
      </c>
      <c r="C734" t="s">
        <v>292</v>
      </c>
      <c r="D734" t="s">
        <v>293</v>
      </c>
      <c r="E734" t="s">
        <v>291</v>
      </c>
      <c r="F734" t="s">
        <v>716</v>
      </c>
      <c r="G734" t="s">
        <v>441</v>
      </c>
      <c r="H734" t="s">
        <v>442</v>
      </c>
      <c r="I734" t="s">
        <v>715</v>
      </c>
      <c r="J734" t="s">
        <v>752</v>
      </c>
      <c r="K734" t="s">
        <v>34</v>
      </c>
      <c r="L734" t="s">
        <v>717</v>
      </c>
      <c r="N734" t="s">
        <v>30</v>
      </c>
      <c r="O734" t="s">
        <v>444</v>
      </c>
      <c r="P734" t="s">
        <v>37</v>
      </c>
      <c r="Q734" t="s">
        <v>291</v>
      </c>
      <c r="R734" t="s">
        <v>27</v>
      </c>
      <c r="T734">
        <v>3</v>
      </c>
      <c r="U734">
        <v>0</v>
      </c>
      <c r="V734">
        <v>-16777216</v>
      </c>
      <c r="W734" t="s">
        <v>43</v>
      </c>
      <c r="X734" t="s">
        <v>43</v>
      </c>
    </row>
    <row r="735" spans="1:24" x14ac:dyDescent="0.25">
      <c r="A735" t="s">
        <v>56</v>
      </c>
      <c r="B735" t="s">
        <v>1101</v>
      </c>
      <c r="C735" t="s">
        <v>41</v>
      </c>
      <c r="D735" t="s">
        <v>41</v>
      </c>
      <c r="E735" t="s">
        <v>53</v>
      </c>
      <c r="F735" t="s">
        <v>1325</v>
      </c>
      <c r="G735" t="s">
        <v>1323</v>
      </c>
      <c r="H735" t="s">
        <v>285</v>
      </c>
      <c r="I735" t="s">
        <v>1324</v>
      </c>
      <c r="J735" t="s">
        <v>1332</v>
      </c>
      <c r="K735" t="s">
        <v>34</v>
      </c>
      <c r="L735" t="s">
        <v>1326</v>
      </c>
      <c r="N735" t="s">
        <v>30</v>
      </c>
      <c r="O735" t="s">
        <v>36</v>
      </c>
      <c r="P735" t="s">
        <v>37</v>
      </c>
      <c r="Q735" t="s">
        <v>392</v>
      </c>
      <c r="R735" t="s">
        <v>27</v>
      </c>
      <c r="T735">
        <v>3</v>
      </c>
      <c r="U735">
        <v>0</v>
      </c>
      <c r="V735">
        <v>-16777216</v>
      </c>
      <c r="W735" t="s">
        <v>43</v>
      </c>
      <c r="X735" t="s">
        <v>43</v>
      </c>
    </row>
    <row r="736" spans="1:24" x14ac:dyDescent="0.25">
      <c r="A736" t="s">
        <v>56</v>
      </c>
      <c r="B736" t="s">
        <v>1346</v>
      </c>
      <c r="C736" t="s">
        <v>41</v>
      </c>
      <c r="D736" t="s">
        <v>41</v>
      </c>
      <c r="E736" t="s">
        <v>53</v>
      </c>
      <c r="F736" t="s">
        <v>1325</v>
      </c>
      <c r="G736" t="s">
        <v>1323</v>
      </c>
      <c r="H736" t="s">
        <v>285</v>
      </c>
      <c r="I736" t="s">
        <v>1324</v>
      </c>
      <c r="J736" t="s">
        <v>1347</v>
      </c>
      <c r="K736" t="s">
        <v>34</v>
      </c>
      <c r="L736" t="s">
        <v>1326</v>
      </c>
      <c r="N736" t="s">
        <v>30</v>
      </c>
      <c r="O736" t="s">
        <v>36</v>
      </c>
      <c r="P736" t="s">
        <v>37</v>
      </c>
      <c r="Q736" t="s">
        <v>392</v>
      </c>
      <c r="R736" t="s">
        <v>27</v>
      </c>
      <c r="T736">
        <v>3</v>
      </c>
      <c r="U736">
        <v>0</v>
      </c>
      <c r="V736">
        <v>-16777216</v>
      </c>
      <c r="W736" t="s">
        <v>43</v>
      </c>
      <c r="X736" t="s">
        <v>43</v>
      </c>
    </row>
    <row r="737" spans="1:24" x14ac:dyDescent="0.25">
      <c r="A737" t="s">
        <v>56</v>
      </c>
      <c r="B737" t="s">
        <v>1129</v>
      </c>
      <c r="C737" t="s">
        <v>41</v>
      </c>
      <c r="D737" t="s">
        <v>41</v>
      </c>
      <c r="E737" t="s">
        <v>53</v>
      </c>
      <c r="F737" t="s">
        <v>1282</v>
      </c>
      <c r="G737" t="s">
        <v>533</v>
      </c>
      <c r="H737" t="s">
        <v>285</v>
      </c>
      <c r="I737" t="s">
        <v>1281</v>
      </c>
      <c r="J737" t="s">
        <v>1285</v>
      </c>
      <c r="K737" t="s">
        <v>34</v>
      </c>
      <c r="L737" t="s">
        <v>1283</v>
      </c>
      <c r="N737" t="s">
        <v>30</v>
      </c>
      <c r="O737" t="s">
        <v>36</v>
      </c>
      <c r="P737" t="s">
        <v>37</v>
      </c>
      <c r="Q737" t="s">
        <v>392</v>
      </c>
      <c r="R737" t="s">
        <v>27</v>
      </c>
      <c r="T737">
        <v>3</v>
      </c>
      <c r="U737">
        <v>0</v>
      </c>
      <c r="V737">
        <v>-16777216</v>
      </c>
      <c r="W737" t="s">
        <v>43</v>
      </c>
      <c r="X737" t="s">
        <v>43</v>
      </c>
    </row>
    <row r="738" spans="1:24" x14ac:dyDescent="0.25">
      <c r="A738" t="s">
        <v>56</v>
      </c>
      <c r="B738" t="s">
        <v>390</v>
      </c>
      <c r="C738" t="s">
        <v>41</v>
      </c>
      <c r="D738" t="s">
        <v>41</v>
      </c>
      <c r="E738" t="s">
        <v>53</v>
      </c>
      <c r="F738" t="s">
        <v>374</v>
      </c>
      <c r="G738" t="s">
        <v>375</v>
      </c>
      <c r="H738" t="s">
        <v>285</v>
      </c>
      <c r="I738" t="s">
        <v>376</v>
      </c>
      <c r="J738" t="s">
        <v>391</v>
      </c>
      <c r="K738" t="s">
        <v>34</v>
      </c>
      <c r="L738" t="s">
        <v>374</v>
      </c>
      <c r="N738" t="s">
        <v>30</v>
      </c>
      <c r="O738" t="s">
        <v>36</v>
      </c>
      <c r="P738" t="s">
        <v>37</v>
      </c>
      <c r="Q738" t="s">
        <v>392</v>
      </c>
      <c r="R738" t="s">
        <v>27</v>
      </c>
      <c r="T738">
        <v>3</v>
      </c>
      <c r="U738">
        <v>0</v>
      </c>
      <c r="V738">
        <v>-16777216</v>
      </c>
      <c r="W738" t="s">
        <v>43</v>
      </c>
      <c r="X738" t="s">
        <v>43</v>
      </c>
    </row>
    <row r="739" spans="1:24" x14ac:dyDescent="0.25">
      <c r="A739" t="s">
        <v>56</v>
      </c>
      <c r="B739" t="s">
        <v>900</v>
      </c>
      <c r="C739" t="s">
        <v>41</v>
      </c>
      <c r="D739" t="s">
        <v>41</v>
      </c>
      <c r="E739" t="s">
        <v>53</v>
      </c>
      <c r="F739" t="s">
        <v>877</v>
      </c>
      <c r="G739" t="s">
        <v>441</v>
      </c>
      <c r="H739" t="s">
        <v>285</v>
      </c>
      <c r="I739" t="s">
        <v>876</v>
      </c>
      <c r="J739" t="s">
        <v>901</v>
      </c>
      <c r="K739" t="s">
        <v>34</v>
      </c>
      <c r="N739" t="s">
        <v>30</v>
      </c>
      <c r="O739" t="s">
        <v>36</v>
      </c>
      <c r="P739" t="s">
        <v>37</v>
      </c>
      <c r="Q739" t="s">
        <v>392</v>
      </c>
      <c r="R739" t="s">
        <v>27</v>
      </c>
      <c r="T739">
        <v>3</v>
      </c>
      <c r="U739">
        <v>0</v>
      </c>
      <c r="V739">
        <v>-16777216</v>
      </c>
      <c r="W739" t="s">
        <v>43</v>
      </c>
      <c r="X739" t="s">
        <v>43</v>
      </c>
    </row>
    <row r="740" spans="1:24" x14ac:dyDescent="0.25">
      <c r="A740" t="s">
        <v>56</v>
      </c>
      <c r="B740" t="s">
        <v>55</v>
      </c>
      <c r="C740" t="s">
        <v>41</v>
      </c>
      <c r="D740" t="s">
        <v>41</v>
      </c>
      <c r="E740" t="s">
        <v>53</v>
      </c>
      <c r="F740" t="s">
        <v>1350</v>
      </c>
      <c r="G740" t="s">
        <v>928</v>
      </c>
      <c r="H740" t="s">
        <v>285</v>
      </c>
      <c r="I740" t="s">
        <v>1349</v>
      </c>
      <c r="J740" t="s">
        <v>1366</v>
      </c>
      <c r="K740" t="s">
        <v>34</v>
      </c>
      <c r="L740" t="s">
        <v>1350</v>
      </c>
      <c r="M740" t="s">
        <v>1348</v>
      </c>
      <c r="N740" t="s">
        <v>30</v>
      </c>
      <c r="O740" t="s">
        <v>36</v>
      </c>
      <c r="P740" t="s">
        <v>37</v>
      </c>
      <c r="Q740" t="s">
        <v>392</v>
      </c>
      <c r="R740" t="s">
        <v>27</v>
      </c>
      <c r="T740">
        <v>3</v>
      </c>
      <c r="U740">
        <v>0</v>
      </c>
      <c r="V740">
        <v>-16777216</v>
      </c>
      <c r="W740" t="s">
        <v>43</v>
      </c>
      <c r="X740" t="s">
        <v>43</v>
      </c>
    </row>
    <row r="741" spans="1:24" x14ac:dyDescent="0.25">
      <c r="A741" t="s">
        <v>56</v>
      </c>
      <c r="B741" t="s">
        <v>392</v>
      </c>
      <c r="C741" t="s">
        <v>41</v>
      </c>
      <c r="D741" t="s">
        <v>41</v>
      </c>
      <c r="E741" t="s">
        <v>53</v>
      </c>
      <c r="F741" t="s">
        <v>780</v>
      </c>
      <c r="G741" t="s">
        <v>244</v>
      </c>
      <c r="H741" t="s">
        <v>285</v>
      </c>
      <c r="I741" t="s">
        <v>778</v>
      </c>
      <c r="K741" t="s">
        <v>34</v>
      </c>
      <c r="L741" t="s">
        <v>781</v>
      </c>
      <c r="N741" t="s">
        <v>30</v>
      </c>
      <c r="O741" t="s">
        <v>779</v>
      </c>
      <c r="P741" t="s">
        <v>37</v>
      </c>
      <c r="Q741" t="s">
        <v>392</v>
      </c>
      <c r="R741" t="s">
        <v>27</v>
      </c>
      <c r="T741">
        <v>3</v>
      </c>
      <c r="U741">
        <v>0</v>
      </c>
      <c r="V741">
        <v>-16777216</v>
      </c>
      <c r="W741" t="s">
        <v>43</v>
      </c>
      <c r="X741" t="s">
        <v>43</v>
      </c>
    </row>
    <row r="742" spans="1:24" x14ac:dyDescent="0.25">
      <c r="A742" t="s">
        <v>56</v>
      </c>
      <c r="B742" t="s">
        <v>1315</v>
      </c>
      <c r="C742" t="s">
        <v>41</v>
      </c>
      <c r="D742" t="s">
        <v>41</v>
      </c>
      <c r="E742" t="s">
        <v>53</v>
      </c>
      <c r="F742" t="s">
        <v>1311</v>
      </c>
      <c r="G742" t="s">
        <v>1295</v>
      </c>
      <c r="H742" t="s">
        <v>285</v>
      </c>
      <c r="I742" t="s">
        <v>1310</v>
      </c>
      <c r="J742" t="s">
        <v>53</v>
      </c>
      <c r="K742" t="s">
        <v>34</v>
      </c>
      <c r="L742" t="s">
        <v>1312</v>
      </c>
      <c r="N742" t="s">
        <v>30</v>
      </c>
      <c r="O742" t="s">
        <v>36</v>
      </c>
      <c r="P742" t="s">
        <v>37</v>
      </c>
      <c r="Q742" t="s">
        <v>392</v>
      </c>
      <c r="R742" t="s">
        <v>27</v>
      </c>
      <c r="T742">
        <v>3</v>
      </c>
      <c r="U742">
        <v>0</v>
      </c>
      <c r="V742">
        <v>-16777216</v>
      </c>
      <c r="W742" t="s">
        <v>43</v>
      </c>
      <c r="X742" t="s">
        <v>43</v>
      </c>
    </row>
    <row r="743" spans="1:24" x14ac:dyDescent="0.25">
      <c r="A743" t="s">
        <v>56</v>
      </c>
      <c r="B743" t="s">
        <v>1442</v>
      </c>
      <c r="C743" t="s">
        <v>41</v>
      </c>
      <c r="D743" t="s">
        <v>41</v>
      </c>
      <c r="E743" t="s">
        <v>53</v>
      </c>
      <c r="F743" t="s">
        <v>1439</v>
      </c>
      <c r="G743" t="s">
        <v>32</v>
      </c>
      <c r="H743" t="s">
        <v>25</v>
      </c>
      <c r="I743" t="s">
        <v>1436</v>
      </c>
      <c r="J743" t="s">
        <v>53</v>
      </c>
      <c r="K743" t="s">
        <v>34</v>
      </c>
      <c r="L743" t="s">
        <v>1440</v>
      </c>
      <c r="N743" t="s">
        <v>30</v>
      </c>
      <c r="O743" t="s">
        <v>36</v>
      </c>
      <c r="P743" t="s">
        <v>37</v>
      </c>
      <c r="Q743" t="s">
        <v>392</v>
      </c>
      <c r="R743" t="s">
        <v>27</v>
      </c>
      <c r="T743">
        <v>3</v>
      </c>
      <c r="U743">
        <v>0</v>
      </c>
      <c r="V743">
        <v>-16777216</v>
      </c>
      <c r="W743" t="s">
        <v>43</v>
      </c>
      <c r="X743" t="s">
        <v>43</v>
      </c>
    </row>
    <row r="744" spans="1:24" x14ac:dyDescent="0.25">
      <c r="A744" t="s">
        <v>56</v>
      </c>
      <c r="B744" t="s">
        <v>595</v>
      </c>
      <c r="C744" t="s">
        <v>41</v>
      </c>
      <c r="D744" t="s">
        <v>41</v>
      </c>
      <c r="E744" t="s">
        <v>53</v>
      </c>
      <c r="F744" t="s">
        <v>581</v>
      </c>
      <c r="G744" t="s">
        <v>579</v>
      </c>
      <c r="H744" t="s">
        <v>442</v>
      </c>
      <c r="I744" t="s">
        <v>580</v>
      </c>
      <c r="K744" t="s">
        <v>34</v>
      </c>
      <c r="L744" t="s">
        <v>582</v>
      </c>
      <c r="N744" t="s">
        <v>30</v>
      </c>
      <c r="O744" t="s">
        <v>444</v>
      </c>
      <c r="P744" t="s">
        <v>37</v>
      </c>
      <c r="Q744" t="s">
        <v>392</v>
      </c>
      <c r="R744" t="s">
        <v>27</v>
      </c>
      <c r="T744">
        <v>3</v>
      </c>
      <c r="U744">
        <v>0</v>
      </c>
      <c r="V744">
        <v>-16777216</v>
      </c>
      <c r="W744" t="s">
        <v>43</v>
      </c>
      <c r="X744" t="s">
        <v>43</v>
      </c>
    </row>
    <row r="745" spans="1:24" x14ac:dyDescent="0.25">
      <c r="A745" t="s">
        <v>56</v>
      </c>
      <c r="B745" t="s">
        <v>597</v>
      </c>
      <c r="C745" t="s">
        <v>41</v>
      </c>
      <c r="D745" t="s">
        <v>41</v>
      </c>
      <c r="E745" t="s">
        <v>53</v>
      </c>
      <c r="F745" t="s">
        <v>581</v>
      </c>
      <c r="G745" t="s">
        <v>579</v>
      </c>
      <c r="H745" t="s">
        <v>442</v>
      </c>
      <c r="I745" t="s">
        <v>580</v>
      </c>
      <c r="K745" t="s">
        <v>34</v>
      </c>
      <c r="L745" t="s">
        <v>582</v>
      </c>
      <c r="N745" t="s">
        <v>30</v>
      </c>
      <c r="O745" t="s">
        <v>444</v>
      </c>
      <c r="P745" t="s">
        <v>37</v>
      </c>
      <c r="Q745" t="s">
        <v>392</v>
      </c>
      <c r="R745" t="s">
        <v>27</v>
      </c>
      <c r="T745">
        <v>3</v>
      </c>
      <c r="U745">
        <v>0</v>
      </c>
      <c r="V745">
        <v>-16777216</v>
      </c>
      <c r="W745" t="s">
        <v>43</v>
      </c>
      <c r="X745" t="s">
        <v>43</v>
      </c>
    </row>
    <row r="746" spans="1:24" x14ac:dyDescent="0.25">
      <c r="A746" t="s">
        <v>56</v>
      </c>
      <c r="B746" t="s">
        <v>603</v>
      </c>
      <c r="C746" t="s">
        <v>41</v>
      </c>
      <c r="D746" t="s">
        <v>41</v>
      </c>
      <c r="E746" t="s">
        <v>53</v>
      </c>
      <c r="F746" t="s">
        <v>581</v>
      </c>
      <c r="G746" t="s">
        <v>579</v>
      </c>
      <c r="H746" t="s">
        <v>442</v>
      </c>
      <c r="I746" t="s">
        <v>580</v>
      </c>
      <c r="J746" t="s">
        <v>603</v>
      </c>
      <c r="K746" t="s">
        <v>34</v>
      </c>
      <c r="L746" t="s">
        <v>582</v>
      </c>
      <c r="N746" t="s">
        <v>30</v>
      </c>
      <c r="O746" t="s">
        <v>444</v>
      </c>
      <c r="P746" t="s">
        <v>37</v>
      </c>
      <c r="Q746" t="s">
        <v>392</v>
      </c>
      <c r="R746" t="s">
        <v>27</v>
      </c>
      <c r="T746">
        <v>3</v>
      </c>
      <c r="U746">
        <v>0</v>
      </c>
      <c r="V746">
        <v>-16777216</v>
      </c>
      <c r="W746" t="s">
        <v>43</v>
      </c>
      <c r="X746" t="s">
        <v>43</v>
      </c>
    </row>
    <row r="747" spans="1:24" x14ac:dyDescent="0.25">
      <c r="A747" t="s">
        <v>56</v>
      </c>
      <c r="B747" t="s">
        <v>41</v>
      </c>
      <c r="C747" t="s">
        <v>41</v>
      </c>
      <c r="D747" t="s">
        <v>41</v>
      </c>
      <c r="E747" t="s">
        <v>54</v>
      </c>
      <c r="F747" t="s">
        <v>29</v>
      </c>
      <c r="G747" t="s">
        <v>32</v>
      </c>
      <c r="H747" t="s">
        <v>33</v>
      </c>
      <c r="I747" t="s">
        <v>35</v>
      </c>
      <c r="J747" t="s">
        <v>53</v>
      </c>
      <c r="K747" t="s">
        <v>34</v>
      </c>
      <c r="L747" t="s">
        <v>31</v>
      </c>
      <c r="N747" t="s">
        <v>30</v>
      </c>
      <c r="O747" t="s">
        <v>36</v>
      </c>
      <c r="P747" t="s">
        <v>37</v>
      </c>
      <c r="Q747" t="s">
        <v>55</v>
      </c>
      <c r="R747" t="s">
        <v>27</v>
      </c>
      <c r="T747">
        <v>3</v>
      </c>
      <c r="U747">
        <v>0</v>
      </c>
      <c r="V747">
        <v>-16777216</v>
      </c>
      <c r="W747" t="s">
        <v>43</v>
      </c>
      <c r="X747" t="s">
        <v>43</v>
      </c>
    </row>
    <row r="748" spans="1:24" x14ac:dyDescent="0.25">
      <c r="A748" t="s">
        <v>56</v>
      </c>
      <c r="B748" t="s">
        <v>71</v>
      </c>
      <c r="C748" t="s">
        <v>41</v>
      </c>
      <c r="D748" t="s">
        <v>41</v>
      </c>
      <c r="E748" t="s">
        <v>54</v>
      </c>
      <c r="F748" t="s">
        <v>912</v>
      </c>
      <c r="G748" t="s">
        <v>32</v>
      </c>
      <c r="H748" t="s">
        <v>33</v>
      </c>
      <c r="I748" t="s">
        <v>908</v>
      </c>
      <c r="J748" t="s">
        <v>53</v>
      </c>
      <c r="K748" t="s">
        <v>34</v>
      </c>
      <c r="L748" t="s">
        <v>31</v>
      </c>
      <c r="N748" t="s">
        <v>30</v>
      </c>
      <c r="O748" t="s">
        <v>36</v>
      </c>
      <c r="P748" t="s">
        <v>37</v>
      </c>
      <c r="Q748" t="s">
        <v>55</v>
      </c>
      <c r="R748" t="s">
        <v>27</v>
      </c>
      <c r="T748">
        <v>3</v>
      </c>
      <c r="U748">
        <v>0</v>
      </c>
      <c r="V748">
        <v>-16777216</v>
      </c>
      <c r="W748" t="s">
        <v>43</v>
      </c>
      <c r="X748" t="s">
        <v>43</v>
      </c>
    </row>
    <row r="749" spans="1:24" x14ac:dyDescent="0.25">
      <c r="A749" t="s">
        <v>56</v>
      </c>
      <c r="B749" t="s">
        <v>72</v>
      </c>
      <c r="C749" t="s">
        <v>41</v>
      </c>
      <c r="D749" t="s">
        <v>41</v>
      </c>
      <c r="E749" t="s">
        <v>54</v>
      </c>
      <c r="F749" t="s">
        <v>912</v>
      </c>
      <c r="G749" t="s">
        <v>32</v>
      </c>
      <c r="H749" t="s">
        <v>33</v>
      </c>
      <c r="I749" t="s">
        <v>908</v>
      </c>
      <c r="J749" t="s">
        <v>53</v>
      </c>
      <c r="K749" t="s">
        <v>34</v>
      </c>
      <c r="L749" t="s">
        <v>31</v>
      </c>
      <c r="N749" t="s">
        <v>30</v>
      </c>
      <c r="O749" t="s">
        <v>36</v>
      </c>
      <c r="P749" t="s">
        <v>37</v>
      </c>
      <c r="Q749" t="s">
        <v>55</v>
      </c>
      <c r="R749" t="s">
        <v>27</v>
      </c>
      <c r="T749">
        <v>3</v>
      </c>
      <c r="U749">
        <v>0</v>
      </c>
      <c r="V749">
        <v>-16777216</v>
      </c>
      <c r="W749" t="s">
        <v>43</v>
      </c>
      <c r="X749" t="s">
        <v>43</v>
      </c>
    </row>
    <row r="750" spans="1:24" x14ac:dyDescent="0.25">
      <c r="A750" t="s">
        <v>56</v>
      </c>
      <c r="B750" t="s">
        <v>73</v>
      </c>
      <c r="C750" t="s">
        <v>41</v>
      </c>
      <c r="D750" t="s">
        <v>41</v>
      </c>
      <c r="E750" t="s">
        <v>54</v>
      </c>
      <c r="F750" t="s">
        <v>912</v>
      </c>
      <c r="G750" t="s">
        <v>32</v>
      </c>
      <c r="H750" t="s">
        <v>33</v>
      </c>
      <c r="I750" t="s">
        <v>908</v>
      </c>
      <c r="J750" t="s">
        <v>53</v>
      </c>
      <c r="K750" t="s">
        <v>34</v>
      </c>
      <c r="L750" t="s">
        <v>31</v>
      </c>
      <c r="N750" t="s">
        <v>30</v>
      </c>
      <c r="O750" t="s">
        <v>36</v>
      </c>
      <c r="P750" t="s">
        <v>37</v>
      </c>
      <c r="Q750" t="s">
        <v>55</v>
      </c>
      <c r="R750" t="s">
        <v>27</v>
      </c>
      <c r="T750">
        <v>3</v>
      </c>
      <c r="U750">
        <v>0</v>
      </c>
      <c r="V750">
        <v>-16777216</v>
      </c>
      <c r="W750" t="s">
        <v>43</v>
      </c>
      <c r="X750" t="s">
        <v>43</v>
      </c>
    </row>
    <row r="751" spans="1:24" x14ac:dyDescent="0.25">
      <c r="A751" t="s">
        <v>56</v>
      </c>
      <c r="B751" t="s">
        <v>74</v>
      </c>
      <c r="C751" t="s">
        <v>41</v>
      </c>
      <c r="D751" t="s">
        <v>41</v>
      </c>
      <c r="E751" t="s">
        <v>54</v>
      </c>
      <c r="F751" t="s">
        <v>912</v>
      </c>
      <c r="G751" t="s">
        <v>32</v>
      </c>
      <c r="H751" t="s">
        <v>33</v>
      </c>
      <c r="I751" t="s">
        <v>908</v>
      </c>
      <c r="J751" t="s">
        <v>75</v>
      </c>
      <c r="K751" t="s">
        <v>34</v>
      </c>
      <c r="L751" t="s">
        <v>31</v>
      </c>
      <c r="N751" t="s">
        <v>30</v>
      </c>
      <c r="O751" t="s">
        <v>36</v>
      </c>
      <c r="P751" t="s">
        <v>37</v>
      </c>
      <c r="Q751" t="s">
        <v>55</v>
      </c>
      <c r="R751" t="s">
        <v>27</v>
      </c>
      <c r="T751">
        <v>3</v>
      </c>
      <c r="U751">
        <v>0</v>
      </c>
      <c r="V751">
        <v>-16777216</v>
      </c>
      <c r="W751" t="s">
        <v>43</v>
      </c>
      <c r="X751" t="s">
        <v>43</v>
      </c>
    </row>
    <row r="752" spans="1:24" x14ac:dyDescent="0.25">
      <c r="A752" t="s">
        <v>56</v>
      </c>
      <c r="B752" t="s">
        <v>71</v>
      </c>
      <c r="C752" t="s">
        <v>41</v>
      </c>
      <c r="D752" t="s">
        <v>41</v>
      </c>
      <c r="E752" t="s">
        <v>54</v>
      </c>
      <c r="F752" t="s">
        <v>66</v>
      </c>
      <c r="G752" t="s">
        <v>32</v>
      </c>
      <c r="H752" t="s">
        <v>33</v>
      </c>
      <c r="I752" t="s">
        <v>67</v>
      </c>
      <c r="J752" t="s">
        <v>53</v>
      </c>
      <c r="K752" t="s">
        <v>34</v>
      </c>
      <c r="L752" t="s">
        <v>31</v>
      </c>
      <c r="N752" t="s">
        <v>30</v>
      </c>
      <c r="O752" t="s">
        <v>36</v>
      </c>
      <c r="P752" t="s">
        <v>37</v>
      </c>
      <c r="Q752" t="s">
        <v>55</v>
      </c>
      <c r="R752" t="s">
        <v>27</v>
      </c>
      <c r="T752">
        <v>3</v>
      </c>
      <c r="U752">
        <v>0</v>
      </c>
      <c r="V752">
        <v>-16777216</v>
      </c>
      <c r="W752" t="s">
        <v>43</v>
      </c>
      <c r="X752" t="s">
        <v>43</v>
      </c>
    </row>
    <row r="753" spans="1:24" x14ac:dyDescent="0.25">
      <c r="A753" t="s">
        <v>56</v>
      </c>
      <c r="B753" t="s">
        <v>72</v>
      </c>
      <c r="C753" t="s">
        <v>41</v>
      </c>
      <c r="D753" t="s">
        <v>41</v>
      </c>
      <c r="E753" t="s">
        <v>54</v>
      </c>
      <c r="F753" t="s">
        <v>66</v>
      </c>
      <c r="G753" t="s">
        <v>32</v>
      </c>
      <c r="H753" t="s">
        <v>33</v>
      </c>
      <c r="I753" t="s">
        <v>67</v>
      </c>
      <c r="J753" t="s">
        <v>53</v>
      </c>
      <c r="K753" t="s">
        <v>34</v>
      </c>
      <c r="L753" t="s">
        <v>31</v>
      </c>
      <c r="N753" t="s">
        <v>30</v>
      </c>
      <c r="O753" t="s">
        <v>36</v>
      </c>
      <c r="P753" t="s">
        <v>37</v>
      </c>
      <c r="Q753" t="s">
        <v>55</v>
      </c>
      <c r="R753" t="s">
        <v>27</v>
      </c>
      <c r="T753">
        <v>3</v>
      </c>
      <c r="U753">
        <v>0</v>
      </c>
      <c r="V753">
        <v>-16777216</v>
      </c>
      <c r="W753" t="s">
        <v>43</v>
      </c>
      <c r="X753" t="s">
        <v>43</v>
      </c>
    </row>
    <row r="754" spans="1:24" x14ac:dyDescent="0.25">
      <c r="A754" t="s">
        <v>56</v>
      </c>
      <c r="B754" t="s">
        <v>73</v>
      </c>
      <c r="C754" t="s">
        <v>41</v>
      </c>
      <c r="D754" t="s">
        <v>41</v>
      </c>
      <c r="E754" t="s">
        <v>54</v>
      </c>
      <c r="F754" t="s">
        <v>66</v>
      </c>
      <c r="G754" t="s">
        <v>32</v>
      </c>
      <c r="H754" t="s">
        <v>33</v>
      </c>
      <c r="I754" t="s">
        <v>67</v>
      </c>
      <c r="J754" t="s">
        <v>53</v>
      </c>
      <c r="K754" t="s">
        <v>34</v>
      </c>
      <c r="L754" t="s">
        <v>31</v>
      </c>
      <c r="N754" t="s">
        <v>30</v>
      </c>
      <c r="O754" t="s">
        <v>36</v>
      </c>
      <c r="P754" t="s">
        <v>37</v>
      </c>
      <c r="Q754" t="s">
        <v>55</v>
      </c>
      <c r="R754" t="s">
        <v>27</v>
      </c>
      <c r="T754">
        <v>3</v>
      </c>
      <c r="U754">
        <v>0</v>
      </c>
      <c r="V754">
        <v>-16777216</v>
      </c>
      <c r="W754" t="s">
        <v>43</v>
      </c>
      <c r="X754" t="s">
        <v>43</v>
      </c>
    </row>
    <row r="755" spans="1:24" x14ac:dyDescent="0.25">
      <c r="A755" t="s">
        <v>56</v>
      </c>
      <c r="B755" t="s">
        <v>74</v>
      </c>
      <c r="C755" t="s">
        <v>41</v>
      </c>
      <c r="D755" t="s">
        <v>41</v>
      </c>
      <c r="E755" t="s">
        <v>54</v>
      </c>
      <c r="F755" t="s">
        <v>66</v>
      </c>
      <c r="G755" t="s">
        <v>32</v>
      </c>
      <c r="H755" t="s">
        <v>33</v>
      </c>
      <c r="I755" t="s">
        <v>67</v>
      </c>
      <c r="J755" t="s">
        <v>75</v>
      </c>
      <c r="K755" t="s">
        <v>34</v>
      </c>
      <c r="L755" t="s">
        <v>31</v>
      </c>
      <c r="N755" t="s">
        <v>30</v>
      </c>
      <c r="O755" t="s">
        <v>36</v>
      </c>
      <c r="P755" t="s">
        <v>37</v>
      </c>
      <c r="Q755" t="s">
        <v>55</v>
      </c>
      <c r="R755" t="s">
        <v>27</v>
      </c>
      <c r="T755">
        <v>3</v>
      </c>
      <c r="U755">
        <v>0</v>
      </c>
      <c r="V755">
        <v>-16777216</v>
      </c>
      <c r="W755" t="s">
        <v>43</v>
      </c>
      <c r="X755" t="s">
        <v>43</v>
      </c>
    </row>
    <row r="756" spans="1:24" x14ac:dyDescent="0.25">
      <c r="A756" t="s">
        <v>56</v>
      </c>
      <c r="B756" t="s">
        <v>41</v>
      </c>
      <c r="C756" t="s">
        <v>41</v>
      </c>
      <c r="D756" t="s">
        <v>41</v>
      </c>
      <c r="E756" t="s">
        <v>54</v>
      </c>
      <c r="F756" t="s">
        <v>867</v>
      </c>
      <c r="G756" t="s">
        <v>441</v>
      </c>
      <c r="H756" t="s">
        <v>33</v>
      </c>
      <c r="I756" t="s">
        <v>864</v>
      </c>
      <c r="J756" t="s">
        <v>53</v>
      </c>
      <c r="K756" t="s">
        <v>34</v>
      </c>
      <c r="L756" t="s">
        <v>867</v>
      </c>
      <c r="N756" t="s">
        <v>30</v>
      </c>
      <c r="O756" t="s">
        <v>36</v>
      </c>
      <c r="P756" t="s">
        <v>37</v>
      </c>
      <c r="Q756" t="s">
        <v>55</v>
      </c>
      <c r="R756" t="s">
        <v>27</v>
      </c>
      <c r="T756">
        <v>3</v>
      </c>
      <c r="U756">
        <v>0</v>
      </c>
      <c r="V756">
        <v>-16777216</v>
      </c>
      <c r="W756" t="s">
        <v>43</v>
      </c>
      <c r="X756" t="s">
        <v>43</v>
      </c>
    </row>
    <row r="757" spans="1:24" x14ac:dyDescent="0.25">
      <c r="A757" t="s">
        <v>56</v>
      </c>
      <c r="B757" t="s">
        <v>72</v>
      </c>
      <c r="C757" t="s">
        <v>41</v>
      </c>
      <c r="D757" t="s">
        <v>41</v>
      </c>
      <c r="E757" t="s">
        <v>54</v>
      </c>
      <c r="F757" t="s">
        <v>867</v>
      </c>
      <c r="G757" t="s">
        <v>441</v>
      </c>
      <c r="H757" t="s">
        <v>33</v>
      </c>
      <c r="I757" t="s">
        <v>864</v>
      </c>
      <c r="J757" t="s">
        <v>53</v>
      </c>
      <c r="K757" t="s">
        <v>34</v>
      </c>
      <c r="L757" t="s">
        <v>867</v>
      </c>
      <c r="N757" t="s">
        <v>30</v>
      </c>
      <c r="O757" t="s">
        <v>36</v>
      </c>
      <c r="P757" t="s">
        <v>37</v>
      </c>
      <c r="Q757" t="s">
        <v>55</v>
      </c>
      <c r="R757" t="s">
        <v>27</v>
      </c>
      <c r="T757">
        <v>3</v>
      </c>
      <c r="U757">
        <v>0</v>
      </c>
      <c r="V757">
        <v>-16777216</v>
      </c>
      <c r="W757" t="s">
        <v>43</v>
      </c>
      <c r="X757" t="s">
        <v>43</v>
      </c>
    </row>
    <row r="758" spans="1:24" x14ac:dyDescent="0.25">
      <c r="A758" t="s">
        <v>56</v>
      </c>
      <c r="B758" t="s">
        <v>919</v>
      </c>
      <c r="C758" t="s">
        <v>41</v>
      </c>
      <c r="D758" t="s">
        <v>41</v>
      </c>
      <c r="E758" t="s">
        <v>54</v>
      </c>
      <c r="F758" t="s">
        <v>917</v>
      </c>
      <c r="G758" t="s">
        <v>375</v>
      </c>
      <c r="H758" t="s">
        <v>914</v>
      </c>
      <c r="I758" t="s">
        <v>915</v>
      </c>
      <c r="J758" t="s">
        <v>920</v>
      </c>
      <c r="K758" t="s">
        <v>34</v>
      </c>
      <c r="L758" t="s">
        <v>918</v>
      </c>
      <c r="N758" t="s">
        <v>30</v>
      </c>
      <c r="O758" t="s">
        <v>916</v>
      </c>
      <c r="P758" t="s">
        <v>37</v>
      </c>
      <c r="Q758" t="s">
        <v>55</v>
      </c>
      <c r="R758" t="s">
        <v>27</v>
      </c>
      <c r="T758">
        <v>3</v>
      </c>
      <c r="U758">
        <v>0</v>
      </c>
      <c r="V758">
        <v>-16777216</v>
      </c>
      <c r="W758" t="s">
        <v>43</v>
      </c>
      <c r="X758" t="s">
        <v>43</v>
      </c>
    </row>
    <row r="759" spans="1:24" x14ac:dyDescent="0.25">
      <c r="A759" t="s">
        <v>56</v>
      </c>
      <c r="B759" t="s">
        <v>41</v>
      </c>
      <c r="C759" t="s">
        <v>41</v>
      </c>
      <c r="D759" t="s">
        <v>41</v>
      </c>
      <c r="E759" t="s">
        <v>54</v>
      </c>
      <c r="F759" t="s">
        <v>940</v>
      </c>
      <c r="G759" t="s">
        <v>938</v>
      </c>
      <c r="H759" t="s">
        <v>914</v>
      </c>
      <c r="I759" t="s">
        <v>939</v>
      </c>
      <c r="J759" t="s">
        <v>41</v>
      </c>
      <c r="K759" t="s">
        <v>34</v>
      </c>
      <c r="L759" t="s">
        <v>941</v>
      </c>
      <c r="N759" t="s">
        <v>30</v>
      </c>
      <c r="O759" t="s">
        <v>36</v>
      </c>
      <c r="P759" t="s">
        <v>37</v>
      </c>
      <c r="Q759" t="s">
        <v>55</v>
      </c>
      <c r="R759" t="s">
        <v>27</v>
      </c>
      <c r="T759">
        <v>3</v>
      </c>
      <c r="U759">
        <v>0</v>
      </c>
      <c r="V759">
        <v>-16777216</v>
      </c>
      <c r="W759" t="s">
        <v>43</v>
      </c>
      <c r="X759" t="s">
        <v>43</v>
      </c>
    </row>
    <row r="760" spans="1:24" x14ac:dyDescent="0.25">
      <c r="A760" t="s">
        <v>56</v>
      </c>
      <c r="B760" t="s">
        <v>1267</v>
      </c>
      <c r="C760" t="s">
        <v>41</v>
      </c>
      <c r="D760" t="s">
        <v>41</v>
      </c>
      <c r="E760" t="s">
        <v>54</v>
      </c>
      <c r="F760" t="s">
        <v>1262</v>
      </c>
      <c r="G760" t="s">
        <v>533</v>
      </c>
      <c r="H760" t="s">
        <v>285</v>
      </c>
      <c r="I760" t="s">
        <v>1261</v>
      </c>
      <c r="J760" t="s">
        <v>1268</v>
      </c>
      <c r="K760" t="s">
        <v>34</v>
      </c>
      <c r="L760" t="s">
        <v>1263</v>
      </c>
      <c r="N760" t="s">
        <v>30</v>
      </c>
      <c r="O760" t="s">
        <v>36</v>
      </c>
      <c r="P760" t="s">
        <v>37</v>
      </c>
      <c r="Q760" t="s">
        <v>55</v>
      </c>
      <c r="R760" t="s">
        <v>27</v>
      </c>
      <c r="T760">
        <v>3</v>
      </c>
      <c r="U760">
        <v>0</v>
      </c>
      <c r="V760">
        <v>-16777216</v>
      </c>
      <c r="W760" t="s">
        <v>43</v>
      </c>
      <c r="X760" t="s">
        <v>43</v>
      </c>
    </row>
    <row r="761" spans="1:24" x14ac:dyDescent="0.25">
      <c r="A761" t="s">
        <v>56</v>
      </c>
      <c r="B761" t="s">
        <v>41</v>
      </c>
      <c r="C761" t="s">
        <v>41</v>
      </c>
      <c r="D761" t="s">
        <v>41</v>
      </c>
      <c r="E761" t="s">
        <v>54</v>
      </c>
      <c r="F761" t="s">
        <v>374</v>
      </c>
      <c r="G761" t="s">
        <v>375</v>
      </c>
      <c r="H761" t="s">
        <v>285</v>
      </c>
      <c r="I761" t="s">
        <v>376</v>
      </c>
      <c r="J761" t="s">
        <v>389</v>
      </c>
      <c r="K761" t="s">
        <v>34</v>
      </c>
      <c r="L761" t="s">
        <v>374</v>
      </c>
      <c r="N761" t="s">
        <v>30</v>
      </c>
      <c r="O761" t="s">
        <v>36</v>
      </c>
      <c r="P761" t="s">
        <v>37</v>
      </c>
      <c r="Q761" t="s">
        <v>55</v>
      </c>
      <c r="R761" t="s">
        <v>27</v>
      </c>
      <c r="T761">
        <v>3</v>
      </c>
      <c r="U761">
        <v>0</v>
      </c>
      <c r="V761">
        <v>-16777216</v>
      </c>
      <c r="W761" t="s">
        <v>43</v>
      </c>
      <c r="X761" t="s">
        <v>43</v>
      </c>
    </row>
    <row r="762" spans="1:24" x14ac:dyDescent="0.25">
      <c r="A762" t="s">
        <v>56</v>
      </c>
      <c r="B762" t="s">
        <v>890</v>
      </c>
      <c r="C762" t="s">
        <v>41</v>
      </c>
      <c r="D762" t="s">
        <v>41</v>
      </c>
      <c r="E762" t="s">
        <v>54</v>
      </c>
      <c r="F762" t="s">
        <v>877</v>
      </c>
      <c r="G762" t="s">
        <v>441</v>
      </c>
      <c r="H762" t="s">
        <v>285</v>
      </c>
      <c r="I762" t="s">
        <v>876</v>
      </c>
      <c r="J762" t="s">
        <v>891</v>
      </c>
      <c r="K762" t="s">
        <v>34</v>
      </c>
      <c r="N762" t="s">
        <v>30</v>
      </c>
      <c r="O762" t="s">
        <v>36</v>
      </c>
      <c r="P762" t="s">
        <v>37</v>
      </c>
      <c r="Q762" t="s">
        <v>55</v>
      </c>
      <c r="R762" t="s">
        <v>27</v>
      </c>
      <c r="T762">
        <v>3</v>
      </c>
      <c r="U762">
        <v>0</v>
      </c>
      <c r="V762">
        <v>-16777216</v>
      </c>
      <c r="W762" t="s">
        <v>43</v>
      </c>
      <c r="X762" t="s">
        <v>43</v>
      </c>
    </row>
    <row r="763" spans="1:24" x14ac:dyDescent="0.25">
      <c r="A763" t="s">
        <v>56</v>
      </c>
      <c r="B763" t="s">
        <v>892</v>
      </c>
      <c r="C763" t="s">
        <v>41</v>
      </c>
      <c r="D763" t="s">
        <v>41</v>
      </c>
      <c r="E763" t="s">
        <v>54</v>
      </c>
      <c r="F763" t="s">
        <v>877</v>
      </c>
      <c r="G763" t="s">
        <v>441</v>
      </c>
      <c r="H763" t="s">
        <v>285</v>
      </c>
      <c r="I763" t="s">
        <v>876</v>
      </c>
      <c r="J763" t="s">
        <v>893</v>
      </c>
      <c r="K763" t="s">
        <v>34</v>
      </c>
      <c r="N763" t="s">
        <v>30</v>
      </c>
      <c r="O763" t="s">
        <v>36</v>
      </c>
      <c r="P763" t="s">
        <v>37</v>
      </c>
      <c r="Q763" t="s">
        <v>55</v>
      </c>
      <c r="R763" t="s">
        <v>27</v>
      </c>
      <c r="T763">
        <v>3</v>
      </c>
      <c r="U763">
        <v>0</v>
      </c>
      <c r="V763">
        <v>-16777216</v>
      </c>
      <c r="W763" t="s">
        <v>43</v>
      </c>
      <c r="X763" t="s">
        <v>43</v>
      </c>
    </row>
    <row r="764" spans="1:24" x14ac:dyDescent="0.25">
      <c r="A764" t="s">
        <v>56</v>
      </c>
      <c r="B764" t="s">
        <v>894</v>
      </c>
      <c r="C764" t="s">
        <v>41</v>
      </c>
      <c r="D764" t="s">
        <v>41</v>
      </c>
      <c r="E764" t="s">
        <v>54</v>
      </c>
      <c r="F764" t="s">
        <v>877</v>
      </c>
      <c r="G764" t="s">
        <v>441</v>
      </c>
      <c r="H764" t="s">
        <v>285</v>
      </c>
      <c r="I764" t="s">
        <v>876</v>
      </c>
      <c r="J764" t="s">
        <v>895</v>
      </c>
      <c r="K764" t="s">
        <v>34</v>
      </c>
      <c r="N764" t="s">
        <v>30</v>
      </c>
      <c r="O764" t="s">
        <v>36</v>
      </c>
      <c r="P764" t="s">
        <v>37</v>
      </c>
      <c r="Q764" t="s">
        <v>55</v>
      </c>
      <c r="R764" t="s">
        <v>27</v>
      </c>
      <c r="T764">
        <v>3</v>
      </c>
      <c r="U764">
        <v>0</v>
      </c>
      <c r="V764">
        <v>-16777216</v>
      </c>
      <c r="W764" t="s">
        <v>43</v>
      </c>
      <c r="X764" t="s">
        <v>43</v>
      </c>
    </row>
    <row r="765" spans="1:24" x14ac:dyDescent="0.25">
      <c r="A765" t="s">
        <v>56</v>
      </c>
      <c r="B765" t="s">
        <v>896</v>
      </c>
      <c r="C765" t="s">
        <v>41</v>
      </c>
      <c r="D765" t="s">
        <v>41</v>
      </c>
      <c r="E765" t="s">
        <v>54</v>
      </c>
      <c r="F765" t="s">
        <v>877</v>
      </c>
      <c r="G765" t="s">
        <v>441</v>
      </c>
      <c r="H765" t="s">
        <v>285</v>
      </c>
      <c r="I765" t="s">
        <v>876</v>
      </c>
      <c r="J765" t="s">
        <v>897</v>
      </c>
      <c r="K765" t="s">
        <v>34</v>
      </c>
      <c r="N765" t="s">
        <v>30</v>
      </c>
      <c r="O765" t="s">
        <v>36</v>
      </c>
      <c r="P765" t="s">
        <v>37</v>
      </c>
      <c r="Q765" t="s">
        <v>55</v>
      </c>
      <c r="R765" t="s">
        <v>27</v>
      </c>
      <c r="T765">
        <v>3</v>
      </c>
      <c r="U765">
        <v>0</v>
      </c>
      <c r="V765">
        <v>-16777216</v>
      </c>
      <c r="W765" t="s">
        <v>43</v>
      </c>
      <c r="X765" t="s">
        <v>43</v>
      </c>
    </row>
    <row r="766" spans="1:24" x14ac:dyDescent="0.25">
      <c r="A766" t="s">
        <v>56</v>
      </c>
      <c r="B766" t="s">
        <v>898</v>
      </c>
      <c r="C766" t="s">
        <v>41</v>
      </c>
      <c r="D766" t="s">
        <v>41</v>
      </c>
      <c r="E766" t="s">
        <v>54</v>
      </c>
      <c r="F766" t="s">
        <v>877</v>
      </c>
      <c r="G766" t="s">
        <v>441</v>
      </c>
      <c r="H766" t="s">
        <v>285</v>
      </c>
      <c r="I766" t="s">
        <v>876</v>
      </c>
      <c r="J766" t="s">
        <v>899</v>
      </c>
      <c r="K766" t="s">
        <v>34</v>
      </c>
      <c r="N766" t="s">
        <v>30</v>
      </c>
      <c r="O766" t="s">
        <v>36</v>
      </c>
      <c r="P766" t="s">
        <v>37</v>
      </c>
      <c r="Q766" t="s">
        <v>55</v>
      </c>
      <c r="R766" t="s">
        <v>27</v>
      </c>
      <c r="T766">
        <v>3</v>
      </c>
      <c r="U766">
        <v>0</v>
      </c>
      <c r="V766">
        <v>-16777216</v>
      </c>
      <c r="W766" t="s">
        <v>43</v>
      </c>
      <c r="X766" t="s">
        <v>43</v>
      </c>
    </row>
    <row r="767" spans="1:24" x14ac:dyDescent="0.25">
      <c r="A767" t="s">
        <v>56</v>
      </c>
      <c r="B767" t="s">
        <v>41</v>
      </c>
      <c r="C767" t="s">
        <v>41</v>
      </c>
      <c r="D767" t="s">
        <v>41</v>
      </c>
      <c r="E767" t="s">
        <v>54</v>
      </c>
      <c r="F767" t="s">
        <v>146</v>
      </c>
      <c r="G767" t="s">
        <v>284</v>
      </c>
      <c r="H767" t="s">
        <v>285</v>
      </c>
      <c r="I767" t="s">
        <v>286</v>
      </c>
      <c r="J767" t="s">
        <v>41</v>
      </c>
      <c r="K767" t="s">
        <v>34</v>
      </c>
      <c r="L767" t="s">
        <v>283</v>
      </c>
      <c r="N767" t="s">
        <v>30</v>
      </c>
      <c r="O767" t="s">
        <v>36</v>
      </c>
      <c r="P767" t="s">
        <v>37</v>
      </c>
      <c r="Q767" t="s">
        <v>55</v>
      </c>
      <c r="R767" t="s">
        <v>27</v>
      </c>
      <c r="T767">
        <v>3</v>
      </c>
      <c r="U767">
        <v>0</v>
      </c>
      <c r="V767">
        <v>-16777216</v>
      </c>
      <c r="W767" t="s">
        <v>43</v>
      </c>
      <c r="X767" t="s">
        <v>43</v>
      </c>
    </row>
    <row r="768" spans="1:24" x14ac:dyDescent="0.25">
      <c r="A768" t="s">
        <v>56</v>
      </c>
      <c r="B768" t="s">
        <v>72</v>
      </c>
      <c r="C768" t="s">
        <v>41</v>
      </c>
      <c r="D768" t="s">
        <v>41</v>
      </c>
      <c r="E768" t="s">
        <v>54</v>
      </c>
      <c r="F768" t="s">
        <v>146</v>
      </c>
      <c r="G768" t="s">
        <v>284</v>
      </c>
      <c r="H768" t="s">
        <v>285</v>
      </c>
      <c r="I768" t="s">
        <v>286</v>
      </c>
      <c r="J768" t="s">
        <v>288</v>
      </c>
      <c r="K768" t="s">
        <v>34</v>
      </c>
      <c r="L768" t="s">
        <v>283</v>
      </c>
      <c r="N768" t="s">
        <v>30</v>
      </c>
      <c r="O768" t="s">
        <v>36</v>
      </c>
      <c r="P768" t="s">
        <v>37</v>
      </c>
      <c r="Q768" t="s">
        <v>55</v>
      </c>
      <c r="R768" t="s">
        <v>27</v>
      </c>
      <c r="T768">
        <v>3</v>
      </c>
      <c r="U768">
        <v>0</v>
      </c>
      <c r="V768">
        <v>-16777216</v>
      </c>
      <c r="W768" t="s">
        <v>43</v>
      </c>
      <c r="X768" t="s">
        <v>43</v>
      </c>
    </row>
    <row r="769" spans="1:24" x14ac:dyDescent="0.25">
      <c r="A769" t="s">
        <v>56</v>
      </c>
      <c r="B769" t="s">
        <v>1121</v>
      </c>
      <c r="C769" t="s">
        <v>41</v>
      </c>
      <c r="D769" t="s">
        <v>41</v>
      </c>
      <c r="E769" t="s">
        <v>54</v>
      </c>
      <c r="F769" t="s">
        <v>1136</v>
      </c>
      <c r="G769" t="s">
        <v>944</v>
      </c>
      <c r="H769" t="s">
        <v>285</v>
      </c>
      <c r="I769" t="s">
        <v>1135</v>
      </c>
      <c r="J769" t="s">
        <v>1142</v>
      </c>
      <c r="K769" t="s">
        <v>34</v>
      </c>
      <c r="L769" t="s">
        <v>1137</v>
      </c>
      <c r="N769" t="s">
        <v>30</v>
      </c>
      <c r="O769" t="s">
        <v>36</v>
      </c>
      <c r="P769" t="s">
        <v>37</v>
      </c>
      <c r="Q769" t="s">
        <v>55</v>
      </c>
      <c r="R769" t="s">
        <v>27</v>
      </c>
      <c r="T769">
        <v>3</v>
      </c>
      <c r="U769">
        <v>0</v>
      </c>
      <c r="V769">
        <v>-16777216</v>
      </c>
      <c r="W769" t="s">
        <v>43</v>
      </c>
      <c r="X769" t="s">
        <v>43</v>
      </c>
    </row>
    <row r="770" spans="1:24" x14ac:dyDescent="0.25">
      <c r="A770" t="s">
        <v>56</v>
      </c>
      <c r="B770" t="s">
        <v>1129</v>
      </c>
      <c r="C770" t="s">
        <v>41</v>
      </c>
      <c r="D770" t="s">
        <v>41</v>
      </c>
      <c r="E770" t="s">
        <v>54</v>
      </c>
      <c r="F770" t="s">
        <v>1089</v>
      </c>
      <c r="G770" t="s">
        <v>944</v>
      </c>
      <c r="H770" t="s">
        <v>285</v>
      </c>
      <c r="I770" t="s">
        <v>1088</v>
      </c>
      <c r="J770" t="s">
        <v>1130</v>
      </c>
      <c r="K770" t="s">
        <v>34</v>
      </c>
      <c r="L770" t="s">
        <v>1090</v>
      </c>
      <c r="N770" t="s">
        <v>30</v>
      </c>
      <c r="O770" t="s">
        <v>36</v>
      </c>
      <c r="P770" t="s">
        <v>37</v>
      </c>
      <c r="Q770" t="s">
        <v>55</v>
      </c>
      <c r="R770" t="s">
        <v>27</v>
      </c>
      <c r="T770">
        <v>3</v>
      </c>
      <c r="U770">
        <v>0</v>
      </c>
      <c r="V770">
        <v>-16777216</v>
      </c>
      <c r="W770" t="s">
        <v>43</v>
      </c>
      <c r="X770" t="s">
        <v>43</v>
      </c>
    </row>
    <row r="771" spans="1:24" x14ac:dyDescent="0.25">
      <c r="A771" t="s">
        <v>56</v>
      </c>
      <c r="B771" t="s">
        <v>1073</v>
      </c>
      <c r="C771" t="s">
        <v>41</v>
      </c>
      <c r="D771" t="s">
        <v>41</v>
      </c>
      <c r="E771" t="s">
        <v>54</v>
      </c>
      <c r="F771" t="s">
        <v>1003</v>
      </c>
      <c r="G771" t="s">
        <v>944</v>
      </c>
      <c r="H771" t="s">
        <v>285</v>
      </c>
      <c r="I771" t="s">
        <v>994</v>
      </c>
      <c r="J771" t="s">
        <v>1074</v>
      </c>
      <c r="K771" t="s">
        <v>34</v>
      </c>
      <c r="L771" t="s">
        <v>1004</v>
      </c>
      <c r="N771" t="s">
        <v>30</v>
      </c>
      <c r="O771" t="s">
        <v>36</v>
      </c>
      <c r="P771" t="s">
        <v>37</v>
      </c>
      <c r="Q771" t="s">
        <v>55</v>
      </c>
      <c r="R771" t="s">
        <v>27</v>
      </c>
      <c r="T771">
        <v>3</v>
      </c>
      <c r="U771">
        <v>0</v>
      </c>
      <c r="V771">
        <v>-16777216</v>
      </c>
      <c r="W771" t="s">
        <v>43</v>
      </c>
      <c r="X771" t="s">
        <v>43</v>
      </c>
    </row>
    <row r="772" spans="1:24" x14ac:dyDescent="0.25">
      <c r="A772" t="s">
        <v>56</v>
      </c>
      <c r="B772" t="s">
        <v>41</v>
      </c>
      <c r="C772" t="s">
        <v>41</v>
      </c>
      <c r="D772" t="s">
        <v>41</v>
      </c>
      <c r="E772" t="s">
        <v>54</v>
      </c>
      <c r="F772" t="s">
        <v>1147</v>
      </c>
      <c r="G772" t="s">
        <v>944</v>
      </c>
      <c r="H772" t="s">
        <v>285</v>
      </c>
      <c r="I772" t="s">
        <v>1146</v>
      </c>
      <c r="J772" t="s">
        <v>53</v>
      </c>
      <c r="K772" t="s">
        <v>34</v>
      </c>
      <c r="L772" t="s">
        <v>1148</v>
      </c>
      <c r="N772" t="s">
        <v>30</v>
      </c>
      <c r="O772" t="s">
        <v>36</v>
      </c>
      <c r="P772" t="s">
        <v>37</v>
      </c>
      <c r="Q772" t="s">
        <v>55</v>
      </c>
      <c r="R772" t="s">
        <v>27</v>
      </c>
      <c r="T772">
        <v>3</v>
      </c>
      <c r="U772">
        <v>0</v>
      </c>
      <c r="V772">
        <v>-16777216</v>
      </c>
      <c r="W772" t="s">
        <v>43</v>
      </c>
      <c r="X772" t="s">
        <v>43</v>
      </c>
    </row>
    <row r="773" spans="1:24" x14ac:dyDescent="0.25">
      <c r="A773" t="s">
        <v>56</v>
      </c>
      <c r="B773" t="s">
        <v>341</v>
      </c>
      <c r="C773" t="s">
        <v>41</v>
      </c>
      <c r="D773" t="s">
        <v>41</v>
      </c>
      <c r="E773" t="s">
        <v>54</v>
      </c>
      <c r="F773" t="s">
        <v>1147</v>
      </c>
      <c r="G773" t="s">
        <v>944</v>
      </c>
      <c r="H773" t="s">
        <v>285</v>
      </c>
      <c r="I773" t="s">
        <v>1146</v>
      </c>
      <c r="J773" t="s">
        <v>489</v>
      </c>
      <c r="K773" t="s">
        <v>34</v>
      </c>
      <c r="L773" t="s">
        <v>1148</v>
      </c>
      <c r="N773" t="s">
        <v>30</v>
      </c>
      <c r="O773" t="s">
        <v>36</v>
      </c>
      <c r="P773" t="s">
        <v>37</v>
      </c>
      <c r="Q773" t="s">
        <v>55</v>
      </c>
      <c r="R773" t="s">
        <v>27</v>
      </c>
      <c r="T773">
        <v>3</v>
      </c>
      <c r="U773">
        <v>0</v>
      </c>
      <c r="V773">
        <v>-16777216</v>
      </c>
      <c r="W773" t="s">
        <v>43</v>
      </c>
      <c r="X773" t="s">
        <v>43</v>
      </c>
    </row>
    <row r="774" spans="1:24" x14ac:dyDescent="0.25">
      <c r="A774" t="s">
        <v>56</v>
      </c>
      <c r="B774" t="s">
        <v>338</v>
      </c>
      <c r="C774" t="s">
        <v>41</v>
      </c>
      <c r="D774" t="s">
        <v>41</v>
      </c>
      <c r="E774" t="s">
        <v>54</v>
      </c>
      <c r="F774" t="s">
        <v>1147</v>
      </c>
      <c r="G774" t="s">
        <v>944</v>
      </c>
      <c r="H774" t="s">
        <v>285</v>
      </c>
      <c r="I774" t="s">
        <v>1146</v>
      </c>
      <c r="J774" t="s">
        <v>339</v>
      </c>
      <c r="K774" t="s">
        <v>34</v>
      </c>
      <c r="L774" t="s">
        <v>1148</v>
      </c>
      <c r="N774" t="s">
        <v>30</v>
      </c>
      <c r="O774" t="s">
        <v>36</v>
      </c>
      <c r="P774" t="s">
        <v>37</v>
      </c>
      <c r="Q774" t="s">
        <v>55</v>
      </c>
      <c r="R774" t="s">
        <v>27</v>
      </c>
      <c r="T774">
        <v>3</v>
      </c>
      <c r="U774">
        <v>0</v>
      </c>
      <c r="V774">
        <v>-16777216</v>
      </c>
      <c r="W774" t="s">
        <v>43</v>
      </c>
      <c r="X774" t="s">
        <v>43</v>
      </c>
    </row>
    <row r="775" spans="1:24" x14ac:dyDescent="0.25">
      <c r="A775" t="s">
        <v>56</v>
      </c>
      <c r="B775" t="s">
        <v>41</v>
      </c>
      <c r="C775" t="s">
        <v>41</v>
      </c>
      <c r="D775" t="s">
        <v>41</v>
      </c>
      <c r="E775" t="s">
        <v>54</v>
      </c>
      <c r="F775" t="s">
        <v>350</v>
      </c>
      <c r="G775" t="s">
        <v>244</v>
      </c>
      <c r="H775" t="s">
        <v>285</v>
      </c>
      <c r="I775" t="s">
        <v>352</v>
      </c>
      <c r="J775" t="s">
        <v>337</v>
      </c>
      <c r="K775" t="s">
        <v>34</v>
      </c>
      <c r="L775" t="s">
        <v>351</v>
      </c>
      <c r="N775" t="s">
        <v>30</v>
      </c>
      <c r="O775" t="s">
        <v>36</v>
      </c>
      <c r="P775" t="s">
        <v>37</v>
      </c>
      <c r="Q775" t="s">
        <v>55</v>
      </c>
      <c r="R775" t="s">
        <v>27</v>
      </c>
      <c r="T775">
        <v>3</v>
      </c>
      <c r="U775">
        <v>0</v>
      </c>
      <c r="V775">
        <v>-16777216</v>
      </c>
      <c r="W775" t="s">
        <v>43</v>
      </c>
      <c r="X775" t="s">
        <v>43</v>
      </c>
    </row>
    <row r="776" spans="1:24" x14ac:dyDescent="0.25">
      <c r="A776" t="s">
        <v>56</v>
      </c>
      <c r="B776" t="s">
        <v>41</v>
      </c>
      <c r="C776" t="s">
        <v>41</v>
      </c>
      <c r="D776" t="s">
        <v>41</v>
      </c>
      <c r="E776" t="s">
        <v>54</v>
      </c>
      <c r="F776" t="s">
        <v>295</v>
      </c>
      <c r="G776" t="s">
        <v>244</v>
      </c>
      <c r="H776" t="s">
        <v>285</v>
      </c>
      <c r="I776" t="s">
        <v>297</v>
      </c>
      <c r="J776" t="s">
        <v>337</v>
      </c>
      <c r="K776" t="s">
        <v>34</v>
      </c>
      <c r="L776" t="s">
        <v>296</v>
      </c>
      <c r="N776" t="s">
        <v>30</v>
      </c>
      <c r="O776" t="s">
        <v>36</v>
      </c>
      <c r="P776" t="s">
        <v>37</v>
      </c>
      <c r="Q776" t="s">
        <v>55</v>
      </c>
      <c r="R776" t="s">
        <v>27</v>
      </c>
      <c r="T776">
        <v>3</v>
      </c>
      <c r="U776">
        <v>0</v>
      </c>
      <c r="V776">
        <v>-16777216</v>
      </c>
      <c r="W776" t="s">
        <v>43</v>
      </c>
      <c r="X776" t="s">
        <v>43</v>
      </c>
    </row>
    <row r="777" spans="1:24" x14ac:dyDescent="0.25">
      <c r="A777" t="s">
        <v>56</v>
      </c>
      <c r="B777" t="s">
        <v>784</v>
      </c>
      <c r="C777" t="s">
        <v>41</v>
      </c>
      <c r="D777" t="s">
        <v>41</v>
      </c>
      <c r="E777" t="s">
        <v>54</v>
      </c>
      <c r="F777" t="s">
        <v>780</v>
      </c>
      <c r="G777" t="s">
        <v>244</v>
      </c>
      <c r="H777" t="s">
        <v>285</v>
      </c>
      <c r="I777" t="s">
        <v>778</v>
      </c>
      <c r="J777" t="s">
        <v>785</v>
      </c>
      <c r="K777" t="s">
        <v>34</v>
      </c>
      <c r="L777" t="s">
        <v>781</v>
      </c>
      <c r="N777" t="s">
        <v>30</v>
      </c>
      <c r="O777" t="s">
        <v>779</v>
      </c>
      <c r="P777" t="s">
        <v>37</v>
      </c>
      <c r="Q777" t="s">
        <v>55</v>
      </c>
      <c r="R777" t="s">
        <v>27</v>
      </c>
      <c r="T777">
        <v>3</v>
      </c>
      <c r="U777">
        <v>0</v>
      </c>
      <c r="V777">
        <v>-16777216</v>
      </c>
      <c r="W777" t="s">
        <v>43</v>
      </c>
      <c r="X777" t="s">
        <v>43</v>
      </c>
    </row>
    <row r="778" spans="1:24" x14ac:dyDescent="0.25">
      <c r="A778" t="s">
        <v>56</v>
      </c>
      <c r="B778" t="s">
        <v>842</v>
      </c>
      <c r="C778" t="s">
        <v>41</v>
      </c>
      <c r="D778" t="s">
        <v>41</v>
      </c>
      <c r="E778" t="s">
        <v>54</v>
      </c>
      <c r="F778" t="s">
        <v>780</v>
      </c>
      <c r="G778" t="s">
        <v>244</v>
      </c>
      <c r="H778" t="s">
        <v>285</v>
      </c>
      <c r="I778" t="s">
        <v>778</v>
      </c>
      <c r="J778" t="s">
        <v>53</v>
      </c>
      <c r="K778" t="s">
        <v>34</v>
      </c>
      <c r="L778" t="s">
        <v>781</v>
      </c>
      <c r="N778" t="s">
        <v>30</v>
      </c>
      <c r="O778" t="s">
        <v>779</v>
      </c>
      <c r="P778" t="s">
        <v>37</v>
      </c>
      <c r="Q778" t="s">
        <v>55</v>
      </c>
      <c r="R778" t="s">
        <v>27</v>
      </c>
      <c r="T778">
        <v>3</v>
      </c>
      <c r="U778">
        <v>0</v>
      </c>
      <c r="V778">
        <v>-16777216</v>
      </c>
      <c r="W778" t="s">
        <v>43</v>
      </c>
      <c r="X778" t="s">
        <v>43</v>
      </c>
    </row>
    <row r="779" spans="1:24" x14ac:dyDescent="0.25">
      <c r="A779" t="s">
        <v>56</v>
      </c>
      <c r="B779" t="s">
        <v>41</v>
      </c>
      <c r="C779" t="s">
        <v>41</v>
      </c>
      <c r="D779" t="s">
        <v>41</v>
      </c>
      <c r="E779" t="s">
        <v>54</v>
      </c>
      <c r="F779" t="s">
        <v>1196</v>
      </c>
      <c r="G779" t="s">
        <v>1295</v>
      </c>
      <c r="H779" t="s">
        <v>285</v>
      </c>
      <c r="I779" t="s">
        <v>1296</v>
      </c>
      <c r="J779" t="s">
        <v>53</v>
      </c>
      <c r="K779" t="s">
        <v>34</v>
      </c>
      <c r="L779" t="s">
        <v>1297</v>
      </c>
      <c r="N779" t="s">
        <v>30</v>
      </c>
      <c r="O779" t="s">
        <v>36</v>
      </c>
      <c r="P779" t="s">
        <v>37</v>
      </c>
      <c r="Q779" t="s">
        <v>55</v>
      </c>
      <c r="R779" t="s">
        <v>27</v>
      </c>
      <c r="T779">
        <v>3</v>
      </c>
      <c r="U779">
        <v>0</v>
      </c>
      <c r="V779">
        <v>-16777216</v>
      </c>
      <c r="W779" t="s">
        <v>43</v>
      </c>
      <c r="X779" t="s">
        <v>43</v>
      </c>
    </row>
    <row r="780" spans="1:24" x14ac:dyDescent="0.25">
      <c r="A780" t="s">
        <v>56</v>
      </c>
      <c r="B780" t="s">
        <v>41</v>
      </c>
      <c r="C780" t="s">
        <v>41</v>
      </c>
      <c r="D780" t="s">
        <v>41</v>
      </c>
      <c r="E780" t="s">
        <v>54</v>
      </c>
      <c r="F780" t="s">
        <v>569</v>
      </c>
      <c r="G780" t="s">
        <v>1248</v>
      </c>
      <c r="H780" t="s">
        <v>285</v>
      </c>
      <c r="I780" t="s">
        <v>1249</v>
      </c>
      <c r="J780" t="s">
        <v>389</v>
      </c>
      <c r="K780" t="s">
        <v>34</v>
      </c>
      <c r="L780" t="s">
        <v>1256</v>
      </c>
      <c r="N780" t="s">
        <v>30</v>
      </c>
      <c r="O780" t="s">
        <v>36</v>
      </c>
      <c r="P780" t="s">
        <v>37</v>
      </c>
      <c r="Q780" t="s">
        <v>55</v>
      </c>
      <c r="R780" t="s">
        <v>27</v>
      </c>
      <c r="T780">
        <v>3</v>
      </c>
      <c r="U780">
        <v>0</v>
      </c>
      <c r="V780">
        <v>-16777216</v>
      </c>
      <c r="W780" t="s">
        <v>43</v>
      </c>
      <c r="X780" t="s">
        <v>43</v>
      </c>
    </row>
    <row r="781" spans="1:24" x14ac:dyDescent="0.25">
      <c r="A781" t="s">
        <v>56</v>
      </c>
      <c r="B781" t="s">
        <v>1482</v>
      </c>
      <c r="C781" t="s">
        <v>41</v>
      </c>
      <c r="D781" t="s">
        <v>41</v>
      </c>
      <c r="E781" t="s">
        <v>54</v>
      </c>
      <c r="F781" t="s">
        <v>1479</v>
      </c>
      <c r="G781" t="s">
        <v>32</v>
      </c>
      <c r="H781" t="s">
        <v>1451</v>
      </c>
      <c r="I781" t="s">
        <v>1483</v>
      </c>
      <c r="J781" t="s">
        <v>53</v>
      </c>
      <c r="K781" t="s">
        <v>34</v>
      </c>
      <c r="L781" t="s">
        <v>1480</v>
      </c>
      <c r="N781" t="s">
        <v>30</v>
      </c>
      <c r="O781" t="s">
        <v>36</v>
      </c>
      <c r="P781" t="s">
        <v>37</v>
      </c>
      <c r="Q781" t="s">
        <v>55</v>
      </c>
      <c r="R781" t="s">
        <v>27</v>
      </c>
      <c r="T781">
        <v>3</v>
      </c>
      <c r="U781">
        <v>0</v>
      </c>
      <c r="V781">
        <v>-16777216</v>
      </c>
      <c r="W781" t="s">
        <v>43</v>
      </c>
      <c r="X781" t="s">
        <v>43</v>
      </c>
    </row>
    <row r="782" spans="1:24" x14ac:dyDescent="0.25">
      <c r="A782" t="s">
        <v>56</v>
      </c>
      <c r="B782" t="s">
        <v>1484</v>
      </c>
      <c r="C782" t="s">
        <v>41</v>
      </c>
      <c r="D782" t="s">
        <v>41</v>
      </c>
      <c r="E782" t="s">
        <v>54</v>
      </c>
      <c r="F782" t="s">
        <v>1479</v>
      </c>
      <c r="G782" t="s">
        <v>32</v>
      </c>
      <c r="H782" t="s">
        <v>1451</v>
      </c>
      <c r="I782" t="s">
        <v>1483</v>
      </c>
      <c r="J782" t="s">
        <v>53</v>
      </c>
      <c r="K782" t="s">
        <v>34</v>
      </c>
      <c r="L782" t="s">
        <v>1480</v>
      </c>
      <c r="N782" t="s">
        <v>30</v>
      </c>
      <c r="O782" t="s">
        <v>36</v>
      </c>
      <c r="P782" t="s">
        <v>37</v>
      </c>
      <c r="Q782" t="s">
        <v>55</v>
      </c>
      <c r="R782" t="s">
        <v>27</v>
      </c>
      <c r="T782">
        <v>3</v>
      </c>
      <c r="U782">
        <v>0</v>
      </c>
      <c r="V782">
        <v>-16777216</v>
      </c>
      <c r="W782" t="s">
        <v>43</v>
      </c>
      <c r="X782" t="s">
        <v>43</v>
      </c>
    </row>
    <row r="783" spans="1:24" x14ac:dyDescent="0.25">
      <c r="A783" t="s">
        <v>56</v>
      </c>
      <c r="B783" t="s">
        <v>74</v>
      </c>
      <c r="C783" t="s">
        <v>41</v>
      </c>
      <c r="D783" t="s">
        <v>41</v>
      </c>
      <c r="E783" t="s">
        <v>54</v>
      </c>
      <c r="F783" t="s">
        <v>1479</v>
      </c>
      <c r="G783" t="s">
        <v>32</v>
      </c>
      <c r="H783" t="s">
        <v>1451</v>
      </c>
      <c r="I783" t="s">
        <v>1483</v>
      </c>
      <c r="J783" t="s">
        <v>75</v>
      </c>
      <c r="K783" t="s">
        <v>34</v>
      </c>
      <c r="L783" t="s">
        <v>1480</v>
      </c>
      <c r="N783" t="s">
        <v>30</v>
      </c>
      <c r="O783" t="s">
        <v>36</v>
      </c>
      <c r="P783" t="s">
        <v>37</v>
      </c>
      <c r="Q783" t="s">
        <v>55</v>
      </c>
      <c r="R783" t="s">
        <v>27</v>
      </c>
      <c r="T783">
        <v>3</v>
      </c>
      <c r="U783">
        <v>0</v>
      </c>
      <c r="V783">
        <v>-16777216</v>
      </c>
      <c r="W783" t="s">
        <v>43</v>
      </c>
      <c r="X783" t="s">
        <v>43</v>
      </c>
    </row>
    <row r="784" spans="1:24" x14ac:dyDescent="0.25">
      <c r="A784" t="s">
        <v>56</v>
      </c>
      <c r="B784" t="s">
        <v>41</v>
      </c>
      <c r="C784" t="s">
        <v>41</v>
      </c>
      <c r="D784" t="s">
        <v>41</v>
      </c>
      <c r="E784" t="s">
        <v>54</v>
      </c>
      <c r="F784" t="s">
        <v>41</v>
      </c>
      <c r="G784" t="s">
        <v>32</v>
      </c>
      <c r="H784" t="s">
        <v>1451</v>
      </c>
      <c r="I784" t="s">
        <v>1452</v>
      </c>
      <c r="J784" t="s">
        <v>53</v>
      </c>
      <c r="K784" t="s">
        <v>34</v>
      </c>
      <c r="L784" t="s">
        <v>1453</v>
      </c>
      <c r="N784" t="s">
        <v>30</v>
      </c>
      <c r="O784" t="s">
        <v>36</v>
      </c>
      <c r="P784" t="s">
        <v>37</v>
      </c>
      <c r="Q784" t="s">
        <v>55</v>
      </c>
      <c r="R784" t="s">
        <v>27</v>
      </c>
      <c r="T784">
        <v>3</v>
      </c>
      <c r="U784">
        <v>0</v>
      </c>
      <c r="V784">
        <v>-16777216</v>
      </c>
      <c r="W784" t="s">
        <v>43</v>
      </c>
      <c r="X784" t="s">
        <v>43</v>
      </c>
    </row>
    <row r="785" spans="1:24" x14ac:dyDescent="0.25">
      <c r="A785" t="s">
        <v>56</v>
      </c>
      <c r="B785" t="s">
        <v>341</v>
      </c>
      <c r="C785" t="s">
        <v>41</v>
      </c>
      <c r="D785" t="s">
        <v>41</v>
      </c>
      <c r="E785" t="s">
        <v>54</v>
      </c>
      <c r="F785" t="s">
        <v>41</v>
      </c>
      <c r="G785" t="s">
        <v>32</v>
      </c>
      <c r="H785" t="s">
        <v>1451</v>
      </c>
      <c r="I785" t="s">
        <v>1452</v>
      </c>
      <c r="J785" t="s">
        <v>489</v>
      </c>
      <c r="K785" t="s">
        <v>34</v>
      </c>
      <c r="L785" t="s">
        <v>1453</v>
      </c>
      <c r="N785" t="s">
        <v>30</v>
      </c>
      <c r="O785" t="s">
        <v>36</v>
      </c>
      <c r="P785" t="s">
        <v>37</v>
      </c>
      <c r="Q785" t="s">
        <v>55</v>
      </c>
      <c r="R785" t="s">
        <v>27</v>
      </c>
      <c r="T785">
        <v>3</v>
      </c>
      <c r="U785">
        <v>0</v>
      </c>
      <c r="V785">
        <v>-16777216</v>
      </c>
      <c r="W785" t="s">
        <v>43</v>
      </c>
      <c r="X785" t="s">
        <v>43</v>
      </c>
    </row>
    <row r="786" spans="1:24" x14ac:dyDescent="0.25">
      <c r="A786" t="s">
        <v>56</v>
      </c>
      <c r="B786" t="s">
        <v>338</v>
      </c>
      <c r="C786" t="s">
        <v>41</v>
      </c>
      <c r="D786" t="s">
        <v>41</v>
      </c>
      <c r="E786" t="s">
        <v>54</v>
      </c>
      <c r="F786" t="s">
        <v>41</v>
      </c>
      <c r="G786" t="s">
        <v>32</v>
      </c>
      <c r="H786" t="s">
        <v>1451</v>
      </c>
      <c r="I786" t="s">
        <v>1452</v>
      </c>
      <c r="J786" t="s">
        <v>339</v>
      </c>
      <c r="K786" t="s">
        <v>34</v>
      </c>
      <c r="L786" t="s">
        <v>1453</v>
      </c>
      <c r="N786" t="s">
        <v>30</v>
      </c>
      <c r="O786" t="s">
        <v>36</v>
      </c>
      <c r="P786" t="s">
        <v>37</v>
      </c>
      <c r="Q786" t="s">
        <v>55</v>
      </c>
      <c r="R786" t="s">
        <v>27</v>
      </c>
      <c r="T786">
        <v>3</v>
      </c>
      <c r="U786">
        <v>0</v>
      </c>
      <c r="V786">
        <v>-16777216</v>
      </c>
      <c r="W786" t="s">
        <v>43</v>
      </c>
      <c r="X786" t="s">
        <v>43</v>
      </c>
    </row>
    <row r="787" spans="1:24" x14ac:dyDescent="0.25">
      <c r="A787" t="s">
        <v>56</v>
      </c>
      <c r="B787" t="s">
        <v>71</v>
      </c>
      <c r="C787" t="s">
        <v>41</v>
      </c>
      <c r="D787" t="s">
        <v>41</v>
      </c>
      <c r="E787" t="s">
        <v>54</v>
      </c>
      <c r="F787" t="s">
        <v>1479</v>
      </c>
      <c r="G787" t="s">
        <v>32</v>
      </c>
      <c r="H787" t="s">
        <v>1451</v>
      </c>
      <c r="I787" t="s">
        <v>1474</v>
      </c>
      <c r="J787" t="s">
        <v>53</v>
      </c>
      <c r="K787" t="s">
        <v>34</v>
      </c>
      <c r="L787" t="s">
        <v>1480</v>
      </c>
      <c r="N787" t="s">
        <v>30</v>
      </c>
      <c r="O787" t="s">
        <v>36</v>
      </c>
      <c r="P787" t="s">
        <v>37</v>
      </c>
      <c r="Q787" t="s">
        <v>55</v>
      </c>
      <c r="R787" t="s">
        <v>27</v>
      </c>
      <c r="T787">
        <v>3</v>
      </c>
      <c r="U787">
        <v>0</v>
      </c>
      <c r="V787">
        <v>-16777216</v>
      </c>
      <c r="W787" t="s">
        <v>43</v>
      </c>
      <c r="X787" t="s">
        <v>43</v>
      </c>
    </row>
    <row r="788" spans="1:24" x14ac:dyDescent="0.25">
      <c r="A788" t="s">
        <v>56</v>
      </c>
      <c r="B788" t="s">
        <v>72</v>
      </c>
      <c r="C788" t="s">
        <v>41</v>
      </c>
      <c r="D788" t="s">
        <v>41</v>
      </c>
      <c r="E788" t="s">
        <v>54</v>
      </c>
      <c r="F788" t="s">
        <v>1479</v>
      </c>
      <c r="G788" t="s">
        <v>32</v>
      </c>
      <c r="H788" t="s">
        <v>1451</v>
      </c>
      <c r="I788" t="s">
        <v>1474</v>
      </c>
      <c r="J788" t="s">
        <v>53</v>
      </c>
      <c r="K788" t="s">
        <v>34</v>
      </c>
      <c r="L788" t="s">
        <v>1480</v>
      </c>
      <c r="N788" t="s">
        <v>30</v>
      </c>
      <c r="O788" t="s">
        <v>36</v>
      </c>
      <c r="P788" t="s">
        <v>37</v>
      </c>
      <c r="Q788" t="s">
        <v>55</v>
      </c>
      <c r="R788" t="s">
        <v>27</v>
      </c>
      <c r="T788">
        <v>3</v>
      </c>
      <c r="U788">
        <v>0</v>
      </c>
      <c r="V788">
        <v>-16777216</v>
      </c>
      <c r="W788" t="s">
        <v>43</v>
      </c>
      <c r="X788" t="s">
        <v>43</v>
      </c>
    </row>
    <row r="789" spans="1:24" x14ac:dyDescent="0.25">
      <c r="A789" t="s">
        <v>56</v>
      </c>
      <c r="B789" t="s">
        <v>73</v>
      </c>
      <c r="C789" t="s">
        <v>41</v>
      </c>
      <c r="D789" t="s">
        <v>41</v>
      </c>
      <c r="E789" t="s">
        <v>54</v>
      </c>
      <c r="F789" t="s">
        <v>1479</v>
      </c>
      <c r="G789" t="s">
        <v>32</v>
      </c>
      <c r="H789" t="s">
        <v>1451</v>
      </c>
      <c r="I789" t="s">
        <v>1474</v>
      </c>
      <c r="J789" t="s">
        <v>53</v>
      </c>
      <c r="K789" t="s">
        <v>34</v>
      </c>
      <c r="L789" t="s">
        <v>1480</v>
      </c>
      <c r="N789" t="s">
        <v>30</v>
      </c>
      <c r="O789" t="s">
        <v>36</v>
      </c>
      <c r="P789" t="s">
        <v>37</v>
      </c>
      <c r="Q789" t="s">
        <v>55</v>
      </c>
      <c r="R789" t="s">
        <v>27</v>
      </c>
      <c r="T789">
        <v>3</v>
      </c>
      <c r="U789">
        <v>0</v>
      </c>
      <c r="V789">
        <v>-16777216</v>
      </c>
      <c r="W789" t="s">
        <v>43</v>
      </c>
      <c r="X789" t="s">
        <v>43</v>
      </c>
    </row>
    <row r="790" spans="1:24" x14ac:dyDescent="0.25">
      <c r="A790" t="s">
        <v>56</v>
      </c>
      <c r="B790" t="s">
        <v>1481</v>
      </c>
      <c r="C790" t="s">
        <v>41</v>
      </c>
      <c r="D790" t="s">
        <v>41</v>
      </c>
      <c r="E790" t="s">
        <v>54</v>
      </c>
      <c r="F790" t="s">
        <v>1479</v>
      </c>
      <c r="G790" t="s">
        <v>32</v>
      </c>
      <c r="H790" t="s">
        <v>1451</v>
      </c>
      <c r="I790" t="s">
        <v>1474</v>
      </c>
      <c r="J790" t="s">
        <v>53</v>
      </c>
      <c r="K790" t="s">
        <v>34</v>
      </c>
      <c r="L790" t="s">
        <v>1480</v>
      </c>
      <c r="N790" t="s">
        <v>30</v>
      </c>
      <c r="O790" t="s">
        <v>36</v>
      </c>
      <c r="P790" t="s">
        <v>37</v>
      </c>
      <c r="Q790" t="s">
        <v>55</v>
      </c>
      <c r="R790" t="s">
        <v>27</v>
      </c>
      <c r="T790">
        <v>3</v>
      </c>
      <c r="U790">
        <v>0</v>
      </c>
      <c r="V790">
        <v>-16777216</v>
      </c>
      <c r="W790" t="s">
        <v>43</v>
      </c>
      <c r="X790" t="s">
        <v>43</v>
      </c>
    </row>
    <row r="791" spans="1:24" x14ac:dyDescent="0.25">
      <c r="A791" t="s">
        <v>56</v>
      </c>
      <c r="B791" t="s">
        <v>523</v>
      </c>
      <c r="C791" t="s">
        <v>41</v>
      </c>
      <c r="D791" t="s">
        <v>41</v>
      </c>
      <c r="E791" t="s">
        <v>54</v>
      </c>
      <c r="F791" t="s">
        <v>505</v>
      </c>
      <c r="G791" t="s">
        <v>502</v>
      </c>
      <c r="H791" t="s">
        <v>442</v>
      </c>
      <c r="I791" t="s">
        <v>503</v>
      </c>
      <c r="K791" t="s">
        <v>34</v>
      </c>
      <c r="M791" t="s">
        <v>501</v>
      </c>
      <c r="N791" t="s">
        <v>30</v>
      </c>
      <c r="O791" t="s">
        <v>444</v>
      </c>
      <c r="P791" t="s">
        <v>37</v>
      </c>
      <c r="Q791" t="s">
        <v>55</v>
      </c>
      <c r="R791" t="s">
        <v>27</v>
      </c>
      <c r="T791">
        <v>3</v>
      </c>
      <c r="U791">
        <v>0</v>
      </c>
      <c r="V791">
        <v>-16777216</v>
      </c>
      <c r="W791" t="s">
        <v>43</v>
      </c>
      <c r="X791" t="s">
        <v>43</v>
      </c>
    </row>
    <row r="792" spans="1:24" x14ac:dyDescent="0.25">
      <c r="A792" t="s">
        <v>56</v>
      </c>
      <c r="B792" t="s">
        <v>41</v>
      </c>
      <c r="C792" t="s">
        <v>41</v>
      </c>
      <c r="D792" t="s">
        <v>41</v>
      </c>
      <c r="E792" t="s">
        <v>54</v>
      </c>
      <c r="F792" t="s">
        <v>505</v>
      </c>
      <c r="G792" t="s">
        <v>502</v>
      </c>
      <c r="H792" t="s">
        <v>442</v>
      </c>
      <c r="I792" t="s">
        <v>503</v>
      </c>
      <c r="J792" t="s">
        <v>41</v>
      </c>
      <c r="K792" t="s">
        <v>34</v>
      </c>
      <c r="M792" t="s">
        <v>501</v>
      </c>
      <c r="N792" t="s">
        <v>30</v>
      </c>
      <c r="O792" t="s">
        <v>444</v>
      </c>
      <c r="P792" t="s">
        <v>37</v>
      </c>
      <c r="Q792" t="s">
        <v>55</v>
      </c>
      <c r="R792" t="s">
        <v>27</v>
      </c>
      <c r="T792">
        <v>3</v>
      </c>
      <c r="U792">
        <v>0</v>
      </c>
      <c r="V792">
        <v>-16777216</v>
      </c>
      <c r="W792" t="s">
        <v>43</v>
      </c>
      <c r="X792" t="s">
        <v>43</v>
      </c>
    </row>
    <row r="793" spans="1:24" x14ac:dyDescent="0.25">
      <c r="A793" t="s">
        <v>56</v>
      </c>
      <c r="B793" t="s">
        <v>567</v>
      </c>
      <c r="C793" t="s">
        <v>41</v>
      </c>
      <c r="D793" t="s">
        <v>41</v>
      </c>
      <c r="E793" t="s">
        <v>54</v>
      </c>
      <c r="F793" t="s">
        <v>537</v>
      </c>
      <c r="G793" t="s">
        <v>533</v>
      </c>
      <c r="H793" t="s">
        <v>442</v>
      </c>
      <c r="I793" t="s">
        <v>534</v>
      </c>
      <c r="J793" t="s">
        <v>567</v>
      </c>
      <c r="K793" t="s">
        <v>34</v>
      </c>
      <c r="N793" t="s">
        <v>30</v>
      </c>
      <c r="O793" t="s">
        <v>444</v>
      </c>
      <c r="P793" t="s">
        <v>37</v>
      </c>
      <c r="Q793" t="s">
        <v>55</v>
      </c>
      <c r="R793" t="s">
        <v>27</v>
      </c>
      <c r="T793">
        <v>3</v>
      </c>
      <c r="U793">
        <v>0</v>
      </c>
      <c r="V793">
        <v>-16777216</v>
      </c>
      <c r="W793" t="s">
        <v>43</v>
      </c>
      <c r="X793" t="s">
        <v>43</v>
      </c>
    </row>
    <row r="794" spans="1:24" x14ac:dyDescent="0.25">
      <c r="A794" t="s">
        <v>56</v>
      </c>
      <c r="B794" t="s">
        <v>574</v>
      </c>
      <c r="C794" t="s">
        <v>41</v>
      </c>
      <c r="D794" t="s">
        <v>41</v>
      </c>
      <c r="E794" t="s">
        <v>54</v>
      </c>
      <c r="F794" t="s">
        <v>537</v>
      </c>
      <c r="G794" t="s">
        <v>533</v>
      </c>
      <c r="H794" t="s">
        <v>442</v>
      </c>
      <c r="I794" t="s">
        <v>534</v>
      </c>
      <c r="J794" t="s">
        <v>543</v>
      </c>
      <c r="K794" t="s">
        <v>34</v>
      </c>
      <c r="N794" t="s">
        <v>30</v>
      </c>
      <c r="O794" t="s">
        <v>444</v>
      </c>
      <c r="P794" t="s">
        <v>37</v>
      </c>
      <c r="Q794" t="s">
        <v>55</v>
      </c>
      <c r="R794" t="s">
        <v>27</v>
      </c>
      <c r="T794">
        <v>3</v>
      </c>
      <c r="U794">
        <v>0</v>
      </c>
      <c r="V794">
        <v>-16777216</v>
      </c>
      <c r="W794" t="s">
        <v>43</v>
      </c>
      <c r="X794" t="s">
        <v>43</v>
      </c>
    </row>
    <row r="795" spans="1:24" x14ac:dyDescent="0.25">
      <c r="A795" t="s">
        <v>56</v>
      </c>
      <c r="B795" t="s">
        <v>488</v>
      </c>
      <c r="C795" t="s">
        <v>41</v>
      </c>
      <c r="D795" t="s">
        <v>41</v>
      </c>
      <c r="E795" t="s">
        <v>54</v>
      </c>
      <c r="F795" t="s">
        <v>446</v>
      </c>
      <c r="G795" t="s">
        <v>441</v>
      </c>
      <c r="H795" t="s">
        <v>442</v>
      </c>
      <c r="I795" t="s">
        <v>443</v>
      </c>
      <c r="J795" t="s">
        <v>489</v>
      </c>
      <c r="K795" t="s">
        <v>34</v>
      </c>
      <c r="L795" t="s">
        <v>447</v>
      </c>
      <c r="M795" t="s">
        <v>440</v>
      </c>
      <c r="N795" t="s">
        <v>30</v>
      </c>
      <c r="O795" t="s">
        <v>444</v>
      </c>
      <c r="P795" t="s">
        <v>37</v>
      </c>
      <c r="Q795" t="s">
        <v>55</v>
      </c>
      <c r="R795" t="s">
        <v>27</v>
      </c>
      <c r="T795">
        <v>3</v>
      </c>
      <c r="U795">
        <v>0</v>
      </c>
      <c r="V795">
        <v>-16777216</v>
      </c>
      <c r="W795" t="s">
        <v>43</v>
      </c>
      <c r="X795" t="s">
        <v>43</v>
      </c>
    </row>
    <row r="796" spans="1:24" x14ac:dyDescent="0.25">
      <c r="A796" t="s">
        <v>56</v>
      </c>
      <c r="B796" t="s">
        <v>490</v>
      </c>
      <c r="C796" t="s">
        <v>41</v>
      </c>
      <c r="D796" t="s">
        <v>41</v>
      </c>
      <c r="E796" t="s">
        <v>54</v>
      </c>
      <c r="F796" t="s">
        <v>446</v>
      </c>
      <c r="G796" t="s">
        <v>441</v>
      </c>
      <c r="H796" t="s">
        <v>442</v>
      </c>
      <c r="I796" t="s">
        <v>443</v>
      </c>
      <c r="J796" t="s">
        <v>490</v>
      </c>
      <c r="K796" t="s">
        <v>34</v>
      </c>
      <c r="L796" t="s">
        <v>447</v>
      </c>
      <c r="M796" t="s">
        <v>440</v>
      </c>
      <c r="N796" t="s">
        <v>30</v>
      </c>
      <c r="O796" t="s">
        <v>444</v>
      </c>
      <c r="P796" t="s">
        <v>37</v>
      </c>
      <c r="Q796" t="s">
        <v>55</v>
      </c>
      <c r="R796" t="s">
        <v>27</v>
      </c>
      <c r="T796">
        <v>3</v>
      </c>
      <c r="U796">
        <v>0</v>
      </c>
      <c r="V796">
        <v>-16777216</v>
      </c>
      <c r="W796" t="s">
        <v>43</v>
      </c>
      <c r="X796" t="s">
        <v>43</v>
      </c>
    </row>
    <row r="797" spans="1:24" x14ac:dyDescent="0.25">
      <c r="A797" t="s">
        <v>56</v>
      </c>
      <c r="B797" t="s">
        <v>491</v>
      </c>
      <c r="C797" t="s">
        <v>41</v>
      </c>
      <c r="D797" t="s">
        <v>41</v>
      </c>
      <c r="E797" t="s">
        <v>54</v>
      </c>
      <c r="F797" t="s">
        <v>446</v>
      </c>
      <c r="G797" t="s">
        <v>441</v>
      </c>
      <c r="H797" t="s">
        <v>442</v>
      </c>
      <c r="I797" t="s">
        <v>443</v>
      </c>
      <c r="J797" t="s">
        <v>491</v>
      </c>
      <c r="K797" t="s">
        <v>34</v>
      </c>
      <c r="L797" t="s">
        <v>447</v>
      </c>
      <c r="M797" t="s">
        <v>440</v>
      </c>
      <c r="N797" t="s">
        <v>30</v>
      </c>
      <c r="O797" t="s">
        <v>444</v>
      </c>
      <c r="P797" t="s">
        <v>37</v>
      </c>
      <c r="Q797" t="s">
        <v>55</v>
      </c>
      <c r="R797" t="s">
        <v>27</v>
      </c>
      <c r="T797">
        <v>3</v>
      </c>
      <c r="U797">
        <v>0</v>
      </c>
      <c r="V797">
        <v>-16777216</v>
      </c>
      <c r="W797" t="s">
        <v>43</v>
      </c>
      <c r="X797" t="s">
        <v>43</v>
      </c>
    </row>
    <row r="798" spans="1:24" x14ac:dyDescent="0.25">
      <c r="A798" t="s">
        <v>56</v>
      </c>
      <c r="B798" t="s">
        <v>492</v>
      </c>
      <c r="C798" t="s">
        <v>41</v>
      </c>
      <c r="D798" t="s">
        <v>41</v>
      </c>
      <c r="E798" t="s">
        <v>54</v>
      </c>
      <c r="F798" t="s">
        <v>446</v>
      </c>
      <c r="G798" t="s">
        <v>441</v>
      </c>
      <c r="H798" t="s">
        <v>442</v>
      </c>
      <c r="I798" t="s">
        <v>443</v>
      </c>
      <c r="J798" t="s">
        <v>492</v>
      </c>
      <c r="K798" t="s">
        <v>34</v>
      </c>
      <c r="L798" t="s">
        <v>447</v>
      </c>
      <c r="M798" t="s">
        <v>440</v>
      </c>
      <c r="N798" t="s">
        <v>30</v>
      </c>
      <c r="O798" t="s">
        <v>444</v>
      </c>
      <c r="P798" t="s">
        <v>37</v>
      </c>
      <c r="Q798" t="s">
        <v>55</v>
      </c>
      <c r="R798" t="s">
        <v>27</v>
      </c>
      <c r="T798">
        <v>3</v>
      </c>
      <c r="U798">
        <v>0</v>
      </c>
      <c r="V798">
        <v>-16777216</v>
      </c>
      <c r="W798" t="s">
        <v>43</v>
      </c>
      <c r="X798" t="s">
        <v>43</v>
      </c>
    </row>
    <row r="799" spans="1:24" x14ac:dyDescent="0.25">
      <c r="A799" t="s">
        <v>56</v>
      </c>
      <c r="B799" t="s">
        <v>499</v>
      </c>
      <c r="C799" t="s">
        <v>41</v>
      </c>
      <c r="D799" t="s">
        <v>41</v>
      </c>
      <c r="E799" t="s">
        <v>54</v>
      </c>
      <c r="F799" t="s">
        <v>446</v>
      </c>
      <c r="G799" t="s">
        <v>441</v>
      </c>
      <c r="H799" t="s">
        <v>442</v>
      </c>
      <c r="I799" t="s">
        <v>443</v>
      </c>
      <c r="J799" t="s">
        <v>499</v>
      </c>
      <c r="K799" t="s">
        <v>34</v>
      </c>
      <c r="L799" t="s">
        <v>447</v>
      </c>
      <c r="M799" t="s">
        <v>440</v>
      </c>
      <c r="N799" t="s">
        <v>30</v>
      </c>
      <c r="O799" t="s">
        <v>444</v>
      </c>
      <c r="P799" t="s">
        <v>37</v>
      </c>
      <c r="Q799" t="s">
        <v>55</v>
      </c>
      <c r="R799" t="s">
        <v>27</v>
      </c>
      <c r="T799">
        <v>3</v>
      </c>
      <c r="U799">
        <v>0</v>
      </c>
      <c r="V799">
        <v>-16777216</v>
      </c>
      <c r="W799" t="s">
        <v>43</v>
      </c>
      <c r="X799" t="s">
        <v>43</v>
      </c>
    </row>
    <row r="800" spans="1:24" x14ac:dyDescent="0.25">
      <c r="A800" t="s">
        <v>56</v>
      </c>
      <c r="B800" t="s">
        <v>597</v>
      </c>
      <c r="C800" t="s">
        <v>41</v>
      </c>
      <c r="D800" t="s">
        <v>41</v>
      </c>
      <c r="E800" t="s">
        <v>54</v>
      </c>
      <c r="F800" t="s">
        <v>716</v>
      </c>
      <c r="G800" t="s">
        <v>441</v>
      </c>
      <c r="H800" t="s">
        <v>442</v>
      </c>
      <c r="I800" t="s">
        <v>715</v>
      </c>
      <c r="J800" t="s">
        <v>53</v>
      </c>
      <c r="K800" t="s">
        <v>34</v>
      </c>
      <c r="L800" t="s">
        <v>717</v>
      </c>
      <c r="N800" t="s">
        <v>30</v>
      </c>
      <c r="O800" t="s">
        <v>444</v>
      </c>
      <c r="P800" t="s">
        <v>37</v>
      </c>
      <c r="Q800" t="s">
        <v>55</v>
      </c>
      <c r="R800" t="s">
        <v>27</v>
      </c>
      <c r="T800">
        <v>3</v>
      </c>
      <c r="U800">
        <v>0</v>
      </c>
      <c r="V800">
        <v>-16777216</v>
      </c>
      <c r="W800" t="s">
        <v>43</v>
      </c>
      <c r="X800" t="s">
        <v>43</v>
      </c>
    </row>
    <row r="801" spans="1:24" x14ac:dyDescent="0.25">
      <c r="A801" t="s">
        <v>56</v>
      </c>
      <c r="B801" t="s">
        <v>41</v>
      </c>
      <c r="C801" t="s">
        <v>41</v>
      </c>
      <c r="D801" t="s">
        <v>41</v>
      </c>
      <c r="E801" t="s">
        <v>54</v>
      </c>
      <c r="F801" t="s">
        <v>680</v>
      </c>
      <c r="G801" t="s">
        <v>244</v>
      </c>
      <c r="H801" t="s">
        <v>442</v>
      </c>
      <c r="I801" t="s">
        <v>678</v>
      </c>
      <c r="J801" t="s">
        <v>41</v>
      </c>
      <c r="K801" t="s">
        <v>34</v>
      </c>
      <c r="L801" t="s">
        <v>681</v>
      </c>
      <c r="N801" t="s">
        <v>30</v>
      </c>
      <c r="O801" t="s">
        <v>444</v>
      </c>
      <c r="P801" t="s">
        <v>37</v>
      </c>
      <c r="Q801" t="s">
        <v>55</v>
      </c>
      <c r="R801" t="s">
        <v>27</v>
      </c>
      <c r="T801">
        <v>3</v>
      </c>
      <c r="U801">
        <v>0</v>
      </c>
      <c r="V801">
        <v>-16777216</v>
      </c>
      <c r="W801" t="s">
        <v>43</v>
      </c>
      <c r="X801" t="s">
        <v>43</v>
      </c>
    </row>
    <row r="802" spans="1:24" x14ac:dyDescent="0.25">
      <c r="A802" t="s">
        <v>56</v>
      </c>
      <c r="B802" t="s">
        <v>674</v>
      </c>
      <c r="C802" t="s">
        <v>41</v>
      </c>
      <c r="D802" t="s">
        <v>41</v>
      </c>
      <c r="E802" t="s">
        <v>54</v>
      </c>
      <c r="F802" t="s">
        <v>667</v>
      </c>
      <c r="G802" t="s">
        <v>664</v>
      </c>
      <c r="H802" t="s">
        <v>442</v>
      </c>
      <c r="I802" t="s">
        <v>665</v>
      </c>
      <c r="J802" t="s">
        <v>675</v>
      </c>
      <c r="K802" t="s">
        <v>34</v>
      </c>
      <c r="L802" t="s">
        <v>668</v>
      </c>
      <c r="N802" t="s">
        <v>30</v>
      </c>
      <c r="O802" t="s">
        <v>444</v>
      </c>
      <c r="P802" t="s">
        <v>37</v>
      </c>
      <c r="Q802" t="s">
        <v>55</v>
      </c>
      <c r="R802" t="s">
        <v>27</v>
      </c>
      <c r="T802">
        <v>3</v>
      </c>
      <c r="U802">
        <v>0</v>
      </c>
      <c r="V802">
        <v>-16777216</v>
      </c>
      <c r="W802" t="s">
        <v>43</v>
      </c>
      <c r="X802" t="s">
        <v>43</v>
      </c>
    </row>
    <row r="803" spans="1:24" x14ac:dyDescent="0.25">
      <c r="A803" t="s">
        <v>56</v>
      </c>
      <c r="B803" t="s">
        <v>41</v>
      </c>
      <c r="C803" t="s">
        <v>41</v>
      </c>
      <c r="D803" t="s">
        <v>41</v>
      </c>
      <c r="E803" t="s">
        <v>54</v>
      </c>
      <c r="F803" t="s">
        <v>667</v>
      </c>
      <c r="G803" t="s">
        <v>664</v>
      </c>
      <c r="H803" t="s">
        <v>442</v>
      </c>
      <c r="I803" t="s">
        <v>665</v>
      </c>
      <c r="J803" t="s">
        <v>676</v>
      </c>
      <c r="K803" t="s">
        <v>34</v>
      </c>
      <c r="L803" t="s">
        <v>668</v>
      </c>
      <c r="N803" t="s">
        <v>30</v>
      </c>
      <c r="O803" t="s">
        <v>444</v>
      </c>
      <c r="P803" t="s">
        <v>37</v>
      </c>
      <c r="Q803" t="s">
        <v>55</v>
      </c>
      <c r="R803" t="s">
        <v>27</v>
      </c>
      <c r="T803">
        <v>3</v>
      </c>
      <c r="U803">
        <v>0</v>
      </c>
      <c r="V803">
        <v>-16777216</v>
      </c>
      <c r="W803" t="s">
        <v>43</v>
      </c>
      <c r="X803" t="s">
        <v>43</v>
      </c>
    </row>
    <row r="804" spans="1:24" x14ac:dyDescent="0.25">
      <c r="A804" t="s">
        <v>340</v>
      </c>
      <c r="B804" t="s">
        <v>338</v>
      </c>
      <c r="C804" t="s">
        <v>41</v>
      </c>
      <c r="D804" t="s">
        <v>41</v>
      </c>
      <c r="E804" t="s">
        <v>54</v>
      </c>
      <c r="F804" t="s">
        <v>867</v>
      </c>
      <c r="G804" t="s">
        <v>441</v>
      </c>
      <c r="H804" t="s">
        <v>33</v>
      </c>
      <c r="I804" t="s">
        <v>864</v>
      </c>
      <c r="J804" t="s">
        <v>339</v>
      </c>
      <c r="K804" t="s">
        <v>34</v>
      </c>
      <c r="L804" t="s">
        <v>867</v>
      </c>
      <c r="N804" t="s">
        <v>30</v>
      </c>
      <c r="O804" t="s">
        <v>36</v>
      </c>
      <c r="P804" t="s">
        <v>37</v>
      </c>
      <c r="Q804" t="s">
        <v>55</v>
      </c>
      <c r="R804" t="s">
        <v>27</v>
      </c>
      <c r="T804">
        <v>5</v>
      </c>
      <c r="U804">
        <v>0</v>
      </c>
      <c r="V804">
        <v>-16777216</v>
      </c>
      <c r="W804" t="s">
        <v>43</v>
      </c>
      <c r="X804" t="s">
        <v>43</v>
      </c>
    </row>
    <row r="805" spans="1:24" x14ac:dyDescent="0.25">
      <c r="A805" t="s">
        <v>340</v>
      </c>
      <c r="B805" t="s">
        <v>921</v>
      </c>
      <c r="C805" t="s">
        <v>41</v>
      </c>
      <c r="D805" t="s">
        <v>41</v>
      </c>
      <c r="E805" t="s">
        <v>54</v>
      </c>
      <c r="F805" t="s">
        <v>917</v>
      </c>
      <c r="G805" t="s">
        <v>375</v>
      </c>
      <c r="H805" t="s">
        <v>914</v>
      </c>
      <c r="I805" t="s">
        <v>915</v>
      </c>
      <c r="J805" t="s">
        <v>922</v>
      </c>
      <c r="K805" t="s">
        <v>34</v>
      </c>
      <c r="L805" t="s">
        <v>918</v>
      </c>
      <c r="N805" t="s">
        <v>30</v>
      </c>
      <c r="O805" t="s">
        <v>916</v>
      </c>
      <c r="P805" t="s">
        <v>37</v>
      </c>
      <c r="Q805" t="s">
        <v>55</v>
      </c>
      <c r="R805" t="s">
        <v>27</v>
      </c>
      <c r="T805">
        <v>5</v>
      </c>
      <c r="U805">
        <v>0</v>
      </c>
      <c r="V805">
        <v>-16777216</v>
      </c>
      <c r="W805" t="s">
        <v>43</v>
      </c>
      <c r="X805" t="s">
        <v>43</v>
      </c>
    </row>
    <row r="806" spans="1:24" x14ac:dyDescent="0.25">
      <c r="A806" t="s">
        <v>340</v>
      </c>
      <c r="B806" t="s">
        <v>1269</v>
      </c>
      <c r="C806" t="s">
        <v>41</v>
      </c>
      <c r="D806" t="s">
        <v>41</v>
      </c>
      <c r="E806" t="s">
        <v>54</v>
      </c>
      <c r="F806" t="s">
        <v>1262</v>
      </c>
      <c r="G806" t="s">
        <v>533</v>
      </c>
      <c r="H806" t="s">
        <v>285</v>
      </c>
      <c r="I806" t="s">
        <v>1261</v>
      </c>
      <c r="J806" t="s">
        <v>1270</v>
      </c>
      <c r="K806" t="s">
        <v>34</v>
      </c>
      <c r="L806" t="s">
        <v>1263</v>
      </c>
      <c r="N806" t="s">
        <v>30</v>
      </c>
      <c r="O806" t="s">
        <v>36</v>
      </c>
      <c r="P806" t="s">
        <v>37</v>
      </c>
      <c r="Q806" t="s">
        <v>55</v>
      </c>
      <c r="R806" t="s">
        <v>27</v>
      </c>
      <c r="T806">
        <v>5</v>
      </c>
      <c r="U806">
        <v>0</v>
      </c>
      <c r="V806">
        <v>-16777216</v>
      </c>
      <c r="W806" t="s">
        <v>43</v>
      </c>
      <c r="X806" t="s">
        <v>43</v>
      </c>
    </row>
    <row r="807" spans="1:24" x14ac:dyDescent="0.25">
      <c r="A807" t="s">
        <v>340</v>
      </c>
      <c r="B807" t="s">
        <v>338</v>
      </c>
      <c r="C807" t="s">
        <v>41</v>
      </c>
      <c r="D807" t="s">
        <v>41</v>
      </c>
      <c r="E807" t="s">
        <v>54</v>
      </c>
      <c r="F807" t="s">
        <v>1282</v>
      </c>
      <c r="G807" t="s">
        <v>533</v>
      </c>
      <c r="H807" t="s">
        <v>285</v>
      </c>
      <c r="I807" t="s">
        <v>1281</v>
      </c>
      <c r="J807" t="s">
        <v>1286</v>
      </c>
      <c r="K807" t="s">
        <v>34</v>
      </c>
      <c r="L807" t="s">
        <v>1283</v>
      </c>
      <c r="N807" t="s">
        <v>30</v>
      </c>
      <c r="O807" t="s">
        <v>36</v>
      </c>
      <c r="P807" t="s">
        <v>37</v>
      </c>
      <c r="Q807" t="s">
        <v>55</v>
      </c>
      <c r="R807" t="s">
        <v>27</v>
      </c>
      <c r="T807">
        <v>5</v>
      </c>
      <c r="U807">
        <v>0</v>
      </c>
      <c r="V807">
        <v>-16777216</v>
      </c>
      <c r="W807" t="s">
        <v>43</v>
      </c>
      <c r="X807" t="s">
        <v>43</v>
      </c>
    </row>
    <row r="808" spans="1:24" x14ac:dyDescent="0.25">
      <c r="A808" t="s">
        <v>340</v>
      </c>
      <c r="B808" t="s">
        <v>397</v>
      </c>
      <c r="C808" t="s">
        <v>41</v>
      </c>
      <c r="D808" t="s">
        <v>41</v>
      </c>
      <c r="E808" t="s">
        <v>54</v>
      </c>
      <c r="F808" t="s">
        <v>374</v>
      </c>
      <c r="G808" t="s">
        <v>375</v>
      </c>
      <c r="H808" t="s">
        <v>285</v>
      </c>
      <c r="I808" t="s">
        <v>376</v>
      </c>
      <c r="J808" t="s">
        <v>398</v>
      </c>
      <c r="K808" t="s">
        <v>34</v>
      </c>
      <c r="L808" t="s">
        <v>374</v>
      </c>
      <c r="N808" t="s">
        <v>30</v>
      </c>
      <c r="O808" t="s">
        <v>36</v>
      </c>
      <c r="P808" t="s">
        <v>37</v>
      </c>
      <c r="Q808" t="s">
        <v>55</v>
      </c>
      <c r="R808" t="s">
        <v>27</v>
      </c>
      <c r="T808">
        <v>5</v>
      </c>
      <c r="U808">
        <v>0</v>
      </c>
      <c r="V808">
        <v>-16777216</v>
      </c>
      <c r="W808" t="s">
        <v>43</v>
      </c>
      <c r="X808" t="s">
        <v>43</v>
      </c>
    </row>
    <row r="809" spans="1:24" x14ac:dyDescent="0.25">
      <c r="A809" t="s">
        <v>340</v>
      </c>
      <c r="B809" t="s">
        <v>1127</v>
      </c>
      <c r="C809" t="s">
        <v>41</v>
      </c>
      <c r="D809" t="s">
        <v>41</v>
      </c>
      <c r="E809" t="s">
        <v>54</v>
      </c>
      <c r="F809" t="s">
        <v>1136</v>
      </c>
      <c r="G809" t="s">
        <v>944</v>
      </c>
      <c r="H809" t="s">
        <v>285</v>
      </c>
      <c r="I809" t="s">
        <v>1135</v>
      </c>
      <c r="J809" t="s">
        <v>1143</v>
      </c>
      <c r="K809" t="s">
        <v>34</v>
      </c>
      <c r="L809" t="s">
        <v>1137</v>
      </c>
      <c r="N809" t="s">
        <v>30</v>
      </c>
      <c r="O809" t="s">
        <v>36</v>
      </c>
      <c r="P809" t="s">
        <v>37</v>
      </c>
      <c r="Q809" t="s">
        <v>55</v>
      </c>
      <c r="R809" t="s">
        <v>27</v>
      </c>
      <c r="T809">
        <v>5</v>
      </c>
      <c r="U809">
        <v>0</v>
      </c>
      <c r="V809">
        <v>-16777216</v>
      </c>
      <c r="W809" t="s">
        <v>43</v>
      </c>
      <c r="X809" t="s">
        <v>43</v>
      </c>
    </row>
    <row r="810" spans="1:24" x14ac:dyDescent="0.25">
      <c r="A810" t="s">
        <v>340</v>
      </c>
      <c r="B810" t="s">
        <v>1131</v>
      </c>
      <c r="C810" t="s">
        <v>41</v>
      </c>
      <c r="D810" t="s">
        <v>41</v>
      </c>
      <c r="E810" t="s">
        <v>54</v>
      </c>
      <c r="F810" t="s">
        <v>1089</v>
      </c>
      <c r="G810" t="s">
        <v>944</v>
      </c>
      <c r="H810" t="s">
        <v>285</v>
      </c>
      <c r="I810" t="s">
        <v>1088</v>
      </c>
      <c r="J810" t="s">
        <v>1132</v>
      </c>
      <c r="K810" t="s">
        <v>34</v>
      </c>
      <c r="L810" t="s">
        <v>1090</v>
      </c>
      <c r="N810" t="s">
        <v>30</v>
      </c>
      <c r="O810" t="s">
        <v>36</v>
      </c>
      <c r="P810" t="s">
        <v>37</v>
      </c>
      <c r="Q810" t="s">
        <v>55</v>
      </c>
      <c r="R810" t="s">
        <v>27</v>
      </c>
      <c r="T810">
        <v>5</v>
      </c>
      <c r="U810">
        <v>0</v>
      </c>
      <c r="V810">
        <v>-16777216</v>
      </c>
      <c r="W810" t="s">
        <v>43</v>
      </c>
      <c r="X810" t="s">
        <v>43</v>
      </c>
    </row>
    <row r="811" spans="1:24" x14ac:dyDescent="0.25">
      <c r="A811" t="s">
        <v>340</v>
      </c>
      <c r="B811" t="s">
        <v>1075</v>
      </c>
      <c r="C811" t="s">
        <v>41</v>
      </c>
      <c r="D811" t="s">
        <v>41</v>
      </c>
      <c r="E811" t="s">
        <v>54</v>
      </c>
      <c r="F811" t="s">
        <v>1003</v>
      </c>
      <c r="G811" t="s">
        <v>944</v>
      </c>
      <c r="H811" t="s">
        <v>285</v>
      </c>
      <c r="I811" t="s">
        <v>994</v>
      </c>
      <c r="J811" t="s">
        <v>1076</v>
      </c>
      <c r="K811" t="s">
        <v>34</v>
      </c>
      <c r="L811" t="s">
        <v>1004</v>
      </c>
      <c r="N811" t="s">
        <v>30</v>
      </c>
      <c r="O811" t="s">
        <v>36</v>
      </c>
      <c r="P811" t="s">
        <v>37</v>
      </c>
      <c r="Q811" t="s">
        <v>55</v>
      </c>
      <c r="R811" t="s">
        <v>27</v>
      </c>
      <c r="T811">
        <v>5</v>
      </c>
      <c r="U811">
        <v>0</v>
      </c>
      <c r="V811">
        <v>-16777216</v>
      </c>
      <c r="W811" t="s">
        <v>43</v>
      </c>
      <c r="X811" t="s">
        <v>43</v>
      </c>
    </row>
    <row r="812" spans="1:24" x14ac:dyDescent="0.25">
      <c r="A812" t="s">
        <v>340</v>
      </c>
      <c r="B812" t="s">
        <v>338</v>
      </c>
      <c r="C812" t="s">
        <v>41</v>
      </c>
      <c r="D812" t="s">
        <v>41</v>
      </c>
      <c r="E812" t="s">
        <v>54</v>
      </c>
      <c r="F812" t="s">
        <v>350</v>
      </c>
      <c r="G812" t="s">
        <v>244</v>
      </c>
      <c r="H812" t="s">
        <v>285</v>
      </c>
      <c r="I812" t="s">
        <v>352</v>
      </c>
      <c r="J812" t="s">
        <v>339</v>
      </c>
      <c r="K812" t="s">
        <v>34</v>
      </c>
      <c r="L812" t="s">
        <v>351</v>
      </c>
      <c r="N812" t="s">
        <v>30</v>
      </c>
      <c r="O812" t="s">
        <v>36</v>
      </c>
      <c r="P812" t="s">
        <v>37</v>
      </c>
      <c r="Q812" t="s">
        <v>55</v>
      </c>
      <c r="R812" t="s">
        <v>27</v>
      </c>
      <c r="T812">
        <v>5</v>
      </c>
      <c r="U812">
        <v>0</v>
      </c>
      <c r="V812">
        <v>-16777216</v>
      </c>
      <c r="W812" t="s">
        <v>43</v>
      </c>
      <c r="X812" t="s">
        <v>43</v>
      </c>
    </row>
    <row r="813" spans="1:24" x14ac:dyDescent="0.25">
      <c r="A813" t="s">
        <v>340</v>
      </c>
      <c r="B813" t="s">
        <v>338</v>
      </c>
      <c r="C813" t="s">
        <v>41</v>
      </c>
      <c r="D813" t="s">
        <v>41</v>
      </c>
      <c r="E813" t="s">
        <v>54</v>
      </c>
      <c r="F813" t="s">
        <v>295</v>
      </c>
      <c r="G813" t="s">
        <v>244</v>
      </c>
      <c r="H813" t="s">
        <v>285</v>
      </c>
      <c r="I813" t="s">
        <v>297</v>
      </c>
      <c r="J813" t="s">
        <v>339</v>
      </c>
      <c r="K813" t="s">
        <v>34</v>
      </c>
      <c r="L813" t="s">
        <v>296</v>
      </c>
      <c r="N813" t="s">
        <v>30</v>
      </c>
      <c r="O813" t="s">
        <v>36</v>
      </c>
      <c r="P813" t="s">
        <v>37</v>
      </c>
      <c r="Q813" t="s">
        <v>55</v>
      </c>
      <c r="R813" t="s">
        <v>27</v>
      </c>
      <c r="T813">
        <v>5</v>
      </c>
      <c r="U813">
        <v>0</v>
      </c>
      <c r="V813">
        <v>-16777216</v>
      </c>
      <c r="W813" t="s">
        <v>43</v>
      </c>
      <c r="X813" t="s">
        <v>43</v>
      </c>
    </row>
    <row r="814" spans="1:24" x14ac:dyDescent="0.25">
      <c r="A814" t="s">
        <v>340</v>
      </c>
      <c r="B814" t="s">
        <v>338</v>
      </c>
      <c r="C814" t="s">
        <v>41</v>
      </c>
      <c r="D814" t="s">
        <v>41</v>
      </c>
      <c r="E814" t="s">
        <v>54</v>
      </c>
      <c r="F814" t="s">
        <v>780</v>
      </c>
      <c r="G814" t="s">
        <v>244</v>
      </c>
      <c r="H814" t="s">
        <v>285</v>
      </c>
      <c r="I814" t="s">
        <v>778</v>
      </c>
      <c r="J814" t="s">
        <v>339</v>
      </c>
      <c r="K814" t="s">
        <v>34</v>
      </c>
      <c r="L814" t="s">
        <v>781</v>
      </c>
      <c r="N814" t="s">
        <v>30</v>
      </c>
      <c r="O814" t="s">
        <v>779</v>
      </c>
      <c r="P814" t="s">
        <v>37</v>
      </c>
      <c r="Q814" t="s">
        <v>55</v>
      </c>
      <c r="R814" t="s">
        <v>27</v>
      </c>
      <c r="T814">
        <v>5</v>
      </c>
      <c r="U814">
        <v>0</v>
      </c>
      <c r="V814">
        <v>-16777216</v>
      </c>
      <c r="W814" t="s">
        <v>43</v>
      </c>
      <c r="X814" t="s">
        <v>43</v>
      </c>
    </row>
    <row r="815" spans="1:24" x14ac:dyDescent="0.25">
      <c r="A815" t="s">
        <v>340</v>
      </c>
      <c r="B815" t="s">
        <v>338</v>
      </c>
      <c r="C815" t="s">
        <v>41</v>
      </c>
      <c r="D815" t="s">
        <v>41</v>
      </c>
      <c r="E815" t="s">
        <v>54</v>
      </c>
      <c r="F815" t="s">
        <v>1196</v>
      </c>
      <c r="G815" t="s">
        <v>1295</v>
      </c>
      <c r="H815" t="s">
        <v>285</v>
      </c>
      <c r="I815" t="s">
        <v>1296</v>
      </c>
      <c r="J815" t="s">
        <v>1301</v>
      </c>
      <c r="K815" t="s">
        <v>34</v>
      </c>
      <c r="L815" t="s">
        <v>1297</v>
      </c>
      <c r="N815" t="s">
        <v>30</v>
      </c>
      <c r="O815" t="s">
        <v>36</v>
      </c>
      <c r="P815" t="s">
        <v>37</v>
      </c>
      <c r="Q815" t="s">
        <v>55</v>
      </c>
      <c r="R815" t="s">
        <v>27</v>
      </c>
      <c r="T815">
        <v>5</v>
      </c>
      <c r="U815">
        <v>0</v>
      </c>
      <c r="V815">
        <v>-16777216</v>
      </c>
      <c r="W815" t="s">
        <v>43</v>
      </c>
      <c r="X815" t="s">
        <v>43</v>
      </c>
    </row>
    <row r="816" spans="1:24" x14ac:dyDescent="0.25">
      <c r="A816" t="s">
        <v>340</v>
      </c>
      <c r="B816" t="s">
        <v>1320</v>
      </c>
      <c r="C816" t="s">
        <v>41</v>
      </c>
      <c r="D816" t="s">
        <v>41</v>
      </c>
      <c r="E816" t="s">
        <v>54</v>
      </c>
      <c r="F816" t="s">
        <v>1311</v>
      </c>
      <c r="G816" t="s">
        <v>1295</v>
      </c>
      <c r="H816" t="s">
        <v>285</v>
      </c>
      <c r="I816" t="s">
        <v>1310</v>
      </c>
      <c r="J816" t="s">
        <v>1301</v>
      </c>
      <c r="K816" t="s">
        <v>34</v>
      </c>
      <c r="L816" t="s">
        <v>1312</v>
      </c>
      <c r="N816" t="s">
        <v>30</v>
      </c>
      <c r="O816" t="s">
        <v>36</v>
      </c>
      <c r="P816" t="s">
        <v>37</v>
      </c>
      <c r="Q816" t="s">
        <v>55</v>
      </c>
      <c r="R816" t="s">
        <v>27</v>
      </c>
      <c r="T816">
        <v>5</v>
      </c>
      <c r="U816">
        <v>0</v>
      </c>
      <c r="V816">
        <v>-16777216</v>
      </c>
      <c r="W816" t="s">
        <v>43</v>
      </c>
      <c r="X816" t="s">
        <v>43</v>
      </c>
    </row>
    <row r="817" spans="1:24" x14ac:dyDescent="0.25">
      <c r="A817" t="s">
        <v>396</v>
      </c>
      <c r="B817" t="s">
        <v>770</v>
      </c>
      <c r="C817" t="s">
        <v>41</v>
      </c>
      <c r="D817" t="s">
        <v>41</v>
      </c>
      <c r="E817" t="s">
        <v>394</v>
      </c>
      <c r="F817" t="s">
        <v>867</v>
      </c>
      <c r="G817" t="s">
        <v>441</v>
      </c>
      <c r="H817" t="s">
        <v>33</v>
      </c>
      <c r="I817" t="s">
        <v>864</v>
      </c>
      <c r="J817" t="s">
        <v>771</v>
      </c>
      <c r="K817" t="s">
        <v>34</v>
      </c>
      <c r="L817" t="s">
        <v>867</v>
      </c>
      <c r="N817" t="s">
        <v>30</v>
      </c>
      <c r="O817" t="s">
        <v>36</v>
      </c>
      <c r="P817" t="s">
        <v>37</v>
      </c>
      <c r="Q817" t="s">
        <v>395</v>
      </c>
      <c r="R817" t="s">
        <v>27</v>
      </c>
      <c r="T817">
        <v>3</v>
      </c>
      <c r="U817">
        <v>0</v>
      </c>
      <c r="V817">
        <v>-16777216</v>
      </c>
      <c r="W817" t="s">
        <v>43</v>
      </c>
      <c r="X817" t="s">
        <v>43</v>
      </c>
    </row>
    <row r="818" spans="1:24" x14ac:dyDescent="0.25">
      <c r="A818" t="s">
        <v>396</v>
      </c>
      <c r="B818" t="s">
        <v>923</v>
      </c>
      <c r="C818" t="s">
        <v>41</v>
      </c>
      <c r="D818" t="s">
        <v>41</v>
      </c>
      <c r="E818" t="s">
        <v>394</v>
      </c>
      <c r="F818" t="s">
        <v>917</v>
      </c>
      <c r="G818" t="s">
        <v>375</v>
      </c>
      <c r="H818" t="s">
        <v>914</v>
      </c>
      <c r="I818" t="s">
        <v>915</v>
      </c>
      <c r="J818" t="s">
        <v>924</v>
      </c>
      <c r="K818" t="s">
        <v>34</v>
      </c>
      <c r="L818" t="s">
        <v>918</v>
      </c>
      <c r="N818" t="s">
        <v>30</v>
      </c>
      <c r="O818" t="s">
        <v>916</v>
      </c>
      <c r="P818" t="s">
        <v>37</v>
      </c>
      <c r="Q818" t="s">
        <v>395</v>
      </c>
      <c r="R818" t="s">
        <v>27</v>
      </c>
      <c r="T818">
        <v>3</v>
      </c>
      <c r="U818">
        <v>0</v>
      </c>
      <c r="V818">
        <v>-16777216</v>
      </c>
      <c r="W818" t="s">
        <v>43</v>
      </c>
      <c r="X818" t="s">
        <v>43</v>
      </c>
    </row>
    <row r="819" spans="1:24" x14ac:dyDescent="0.25">
      <c r="A819" t="s">
        <v>396</v>
      </c>
      <c r="B819" t="s">
        <v>393</v>
      </c>
      <c r="C819" t="s">
        <v>41</v>
      </c>
      <c r="D819" t="s">
        <v>41</v>
      </c>
      <c r="E819" t="s">
        <v>394</v>
      </c>
      <c r="F819" t="s">
        <v>374</v>
      </c>
      <c r="G819" t="s">
        <v>375</v>
      </c>
      <c r="H819" t="s">
        <v>285</v>
      </c>
      <c r="I819" t="s">
        <v>376</v>
      </c>
      <c r="J819" t="s">
        <v>393</v>
      </c>
      <c r="K819" t="s">
        <v>34</v>
      </c>
      <c r="L819" t="s">
        <v>374</v>
      </c>
      <c r="N819" t="s">
        <v>30</v>
      </c>
      <c r="O819" t="s">
        <v>36</v>
      </c>
      <c r="P819" t="s">
        <v>37</v>
      </c>
      <c r="Q819" t="s">
        <v>395</v>
      </c>
      <c r="R819" t="s">
        <v>27</v>
      </c>
      <c r="T819">
        <v>3</v>
      </c>
      <c r="U819">
        <v>0</v>
      </c>
      <c r="V819">
        <v>-16777216</v>
      </c>
      <c r="W819" t="s">
        <v>43</v>
      </c>
      <c r="X819" t="s">
        <v>43</v>
      </c>
    </row>
    <row r="820" spans="1:24" x14ac:dyDescent="0.25">
      <c r="A820" t="s">
        <v>396</v>
      </c>
      <c r="B820" t="s">
        <v>1363</v>
      </c>
      <c r="C820" t="s">
        <v>41</v>
      </c>
      <c r="D820" t="s">
        <v>41</v>
      </c>
      <c r="E820" t="s">
        <v>394</v>
      </c>
      <c r="F820" t="s">
        <v>1350</v>
      </c>
      <c r="G820" t="s">
        <v>928</v>
      </c>
      <c r="H820" t="s">
        <v>285</v>
      </c>
      <c r="I820" t="s">
        <v>1349</v>
      </c>
      <c r="J820" t="s">
        <v>1364</v>
      </c>
      <c r="K820" t="s">
        <v>34</v>
      </c>
      <c r="L820" t="s">
        <v>1350</v>
      </c>
      <c r="M820" t="s">
        <v>1348</v>
      </c>
      <c r="N820" t="s">
        <v>30</v>
      </c>
      <c r="O820" t="s">
        <v>36</v>
      </c>
      <c r="P820" t="s">
        <v>37</v>
      </c>
      <c r="Q820" t="s">
        <v>395</v>
      </c>
      <c r="R820" t="s">
        <v>27</v>
      </c>
      <c r="T820">
        <v>3</v>
      </c>
      <c r="U820">
        <v>0</v>
      </c>
      <c r="V820">
        <v>-16777216</v>
      </c>
      <c r="W820" t="s">
        <v>43</v>
      </c>
      <c r="X820" t="s">
        <v>43</v>
      </c>
    </row>
    <row r="821" spans="1:24" x14ac:dyDescent="0.25">
      <c r="A821" t="s">
        <v>396</v>
      </c>
      <c r="B821" t="s">
        <v>1150</v>
      </c>
      <c r="C821" t="s">
        <v>41</v>
      </c>
      <c r="D821" t="s">
        <v>41</v>
      </c>
      <c r="E821" t="s">
        <v>394</v>
      </c>
      <c r="F821" t="s">
        <v>1350</v>
      </c>
      <c r="G821" t="s">
        <v>928</v>
      </c>
      <c r="H821" t="s">
        <v>285</v>
      </c>
      <c r="I821" t="s">
        <v>1349</v>
      </c>
      <c r="J821" t="s">
        <v>1365</v>
      </c>
      <c r="K821" t="s">
        <v>34</v>
      </c>
      <c r="L821" t="s">
        <v>1350</v>
      </c>
      <c r="M821" t="s">
        <v>1348</v>
      </c>
      <c r="N821" t="s">
        <v>30</v>
      </c>
      <c r="O821" t="s">
        <v>36</v>
      </c>
      <c r="P821" t="s">
        <v>37</v>
      </c>
      <c r="Q821" t="s">
        <v>395</v>
      </c>
      <c r="R821" t="s">
        <v>27</v>
      </c>
      <c r="T821">
        <v>3</v>
      </c>
      <c r="U821">
        <v>0</v>
      </c>
      <c r="V821">
        <v>-16777216</v>
      </c>
      <c r="W821" t="s">
        <v>43</v>
      </c>
      <c r="X821" t="s">
        <v>43</v>
      </c>
    </row>
    <row r="822" spans="1:24" x14ac:dyDescent="0.25">
      <c r="A822" t="s">
        <v>396</v>
      </c>
      <c r="B822" t="s">
        <v>1121</v>
      </c>
      <c r="C822" t="s">
        <v>41</v>
      </c>
      <c r="D822" t="s">
        <v>41</v>
      </c>
      <c r="E822" t="s">
        <v>394</v>
      </c>
      <c r="F822" t="s">
        <v>1089</v>
      </c>
      <c r="G822" t="s">
        <v>944</v>
      </c>
      <c r="H822" t="s">
        <v>285</v>
      </c>
      <c r="I822" t="s">
        <v>1088</v>
      </c>
      <c r="J822" t="s">
        <v>1122</v>
      </c>
      <c r="K822" t="s">
        <v>34</v>
      </c>
      <c r="L822" t="s">
        <v>1090</v>
      </c>
      <c r="N822" t="s">
        <v>30</v>
      </c>
      <c r="O822" t="s">
        <v>36</v>
      </c>
      <c r="P822" t="s">
        <v>37</v>
      </c>
      <c r="Q822" t="s">
        <v>395</v>
      </c>
      <c r="R822" t="s">
        <v>27</v>
      </c>
      <c r="T822">
        <v>3</v>
      </c>
      <c r="U822">
        <v>0</v>
      </c>
      <c r="V822">
        <v>-16777216</v>
      </c>
      <c r="W822" t="s">
        <v>43</v>
      </c>
      <c r="X822" t="s">
        <v>43</v>
      </c>
    </row>
    <row r="823" spans="1:24" x14ac:dyDescent="0.25">
      <c r="A823" t="s">
        <v>396</v>
      </c>
      <c r="B823" t="s">
        <v>1063</v>
      </c>
      <c r="C823" t="s">
        <v>41</v>
      </c>
      <c r="D823" t="s">
        <v>41</v>
      </c>
      <c r="E823" t="s">
        <v>394</v>
      </c>
      <c r="F823" t="s">
        <v>1003</v>
      </c>
      <c r="G823" t="s">
        <v>944</v>
      </c>
      <c r="H823" t="s">
        <v>285</v>
      </c>
      <c r="I823" t="s">
        <v>994</v>
      </c>
      <c r="J823" t="s">
        <v>1064</v>
      </c>
      <c r="K823" t="s">
        <v>34</v>
      </c>
      <c r="L823" t="s">
        <v>1004</v>
      </c>
      <c r="N823" t="s">
        <v>30</v>
      </c>
      <c r="O823" t="s">
        <v>36</v>
      </c>
      <c r="P823" t="s">
        <v>37</v>
      </c>
      <c r="Q823" t="s">
        <v>395</v>
      </c>
      <c r="R823" t="s">
        <v>27</v>
      </c>
      <c r="T823">
        <v>3</v>
      </c>
      <c r="U823">
        <v>0</v>
      </c>
      <c r="V823">
        <v>-16777216</v>
      </c>
      <c r="W823" t="s">
        <v>43</v>
      </c>
      <c r="X823" t="s">
        <v>43</v>
      </c>
    </row>
    <row r="824" spans="1:24" x14ac:dyDescent="0.25">
      <c r="A824" t="s">
        <v>396</v>
      </c>
      <c r="B824" t="s">
        <v>1150</v>
      </c>
      <c r="C824" t="s">
        <v>41</v>
      </c>
      <c r="D824" t="s">
        <v>41</v>
      </c>
      <c r="E824" t="s">
        <v>394</v>
      </c>
      <c r="F824" t="s">
        <v>1147</v>
      </c>
      <c r="G824" t="s">
        <v>944</v>
      </c>
      <c r="H824" t="s">
        <v>285</v>
      </c>
      <c r="I824" t="s">
        <v>1146</v>
      </c>
      <c r="J824" t="s">
        <v>393</v>
      </c>
      <c r="K824" t="s">
        <v>34</v>
      </c>
      <c r="L824" t="s">
        <v>1148</v>
      </c>
      <c r="N824" t="s">
        <v>30</v>
      </c>
      <c r="O824" t="s">
        <v>36</v>
      </c>
      <c r="P824" t="s">
        <v>37</v>
      </c>
      <c r="Q824" t="s">
        <v>395</v>
      </c>
      <c r="R824" t="s">
        <v>27</v>
      </c>
      <c r="T824">
        <v>3</v>
      </c>
      <c r="U824">
        <v>0</v>
      </c>
      <c r="V824">
        <v>-16777216</v>
      </c>
      <c r="W824" t="s">
        <v>43</v>
      </c>
      <c r="X824" t="s">
        <v>43</v>
      </c>
    </row>
    <row r="825" spans="1:24" x14ac:dyDescent="0.25">
      <c r="A825" t="s">
        <v>396</v>
      </c>
      <c r="B825" t="s">
        <v>840</v>
      </c>
      <c r="C825" t="s">
        <v>41</v>
      </c>
      <c r="D825" t="s">
        <v>41</v>
      </c>
      <c r="E825" t="s">
        <v>394</v>
      </c>
      <c r="F825" t="s">
        <v>780</v>
      </c>
      <c r="G825" t="s">
        <v>244</v>
      </c>
      <c r="H825" t="s">
        <v>285</v>
      </c>
      <c r="I825" t="s">
        <v>778</v>
      </c>
      <c r="J825" t="s">
        <v>841</v>
      </c>
      <c r="K825" t="s">
        <v>34</v>
      </c>
      <c r="L825" t="s">
        <v>781</v>
      </c>
      <c r="N825" t="s">
        <v>30</v>
      </c>
      <c r="O825" t="s">
        <v>779</v>
      </c>
      <c r="P825" t="s">
        <v>37</v>
      </c>
      <c r="Q825" t="s">
        <v>395</v>
      </c>
      <c r="R825" t="s">
        <v>27</v>
      </c>
      <c r="T825">
        <v>3</v>
      </c>
      <c r="U825">
        <v>0</v>
      </c>
      <c r="V825">
        <v>-16777216</v>
      </c>
      <c r="W825" t="s">
        <v>43</v>
      </c>
      <c r="X825" t="s">
        <v>43</v>
      </c>
    </row>
    <row r="826" spans="1:24" x14ac:dyDescent="0.25">
      <c r="A826" t="s">
        <v>396</v>
      </c>
      <c r="B826" t="s">
        <v>1150</v>
      </c>
      <c r="C826" t="s">
        <v>41</v>
      </c>
      <c r="D826" t="s">
        <v>41</v>
      </c>
      <c r="E826" t="s">
        <v>394</v>
      </c>
      <c r="F826" t="s">
        <v>1196</v>
      </c>
      <c r="G826" t="s">
        <v>1295</v>
      </c>
      <c r="H826" t="s">
        <v>285</v>
      </c>
      <c r="I826" t="s">
        <v>1296</v>
      </c>
      <c r="J826" t="s">
        <v>393</v>
      </c>
      <c r="K826" t="s">
        <v>34</v>
      </c>
      <c r="L826" t="s">
        <v>1297</v>
      </c>
      <c r="N826" t="s">
        <v>30</v>
      </c>
      <c r="O826" t="s">
        <v>36</v>
      </c>
      <c r="P826" t="s">
        <v>37</v>
      </c>
      <c r="Q826" t="s">
        <v>395</v>
      </c>
      <c r="R826" t="s">
        <v>27</v>
      </c>
      <c r="T826">
        <v>3</v>
      </c>
      <c r="U826">
        <v>0</v>
      </c>
      <c r="V826">
        <v>-16777216</v>
      </c>
      <c r="W826" t="s">
        <v>43</v>
      </c>
      <c r="X826" t="s">
        <v>43</v>
      </c>
    </row>
    <row r="827" spans="1:24" x14ac:dyDescent="0.25">
      <c r="A827" t="s">
        <v>396</v>
      </c>
      <c r="B827" t="s">
        <v>1316</v>
      </c>
      <c r="C827" t="s">
        <v>41</v>
      </c>
      <c r="D827" t="s">
        <v>41</v>
      </c>
      <c r="E827" t="s">
        <v>394</v>
      </c>
      <c r="F827" t="s">
        <v>1311</v>
      </c>
      <c r="G827" t="s">
        <v>1295</v>
      </c>
      <c r="H827" t="s">
        <v>285</v>
      </c>
      <c r="I827" t="s">
        <v>1310</v>
      </c>
      <c r="J827" t="s">
        <v>393</v>
      </c>
      <c r="K827" t="s">
        <v>34</v>
      </c>
      <c r="L827" t="s">
        <v>1312</v>
      </c>
      <c r="N827" t="s">
        <v>30</v>
      </c>
      <c r="O827" t="s">
        <v>36</v>
      </c>
      <c r="P827" t="s">
        <v>37</v>
      </c>
      <c r="Q827" t="s">
        <v>395</v>
      </c>
      <c r="R827" t="s">
        <v>27</v>
      </c>
      <c r="T827">
        <v>3</v>
      </c>
      <c r="U827">
        <v>0</v>
      </c>
      <c r="V827">
        <v>-16777216</v>
      </c>
      <c r="W827" t="s">
        <v>43</v>
      </c>
      <c r="X827" t="s">
        <v>43</v>
      </c>
    </row>
    <row r="828" spans="1:24" x14ac:dyDescent="0.25">
      <c r="A828" t="s">
        <v>396</v>
      </c>
      <c r="B828" t="s">
        <v>1150</v>
      </c>
      <c r="C828" t="s">
        <v>41</v>
      </c>
      <c r="D828" t="s">
        <v>41</v>
      </c>
      <c r="E828" t="s">
        <v>394</v>
      </c>
      <c r="F828" t="s">
        <v>41</v>
      </c>
      <c r="G828" t="s">
        <v>32</v>
      </c>
      <c r="H828" t="s">
        <v>1451</v>
      </c>
      <c r="I828" t="s">
        <v>1452</v>
      </c>
      <c r="J828" t="s">
        <v>393</v>
      </c>
      <c r="K828" t="s">
        <v>34</v>
      </c>
      <c r="L828" t="s">
        <v>1453</v>
      </c>
      <c r="N828" t="s">
        <v>30</v>
      </c>
      <c r="O828" t="s">
        <v>36</v>
      </c>
      <c r="P828" t="s">
        <v>37</v>
      </c>
      <c r="Q828" t="s">
        <v>395</v>
      </c>
      <c r="R828" t="s">
        <v>27</v>
      </c>
      <c r="T828">
        <v>3</v>
      </c>
      <c r="U828">
        <v>0</v>
      </c>
      <c r="V828">
        <v>-16777216</v>
      </c>
      <c r="W828" t="s">
        <v>43</v>
      </c>
      <c r="X828" t="s">
        <v>43</v>
      </c>
    </row>
    <row r="829" spans="1:24" x14ac:dyDescent="0.25">
      <c r="A829" t="s">
        <v>396</v>
      </c>
      <c r="B829" t="s">
        <v>1454</v>
      </c>
      <c r="C829" t="s">
        <v>41</v>
      </c>
      <c r="D829" t="s">
        <v>41</v>
      </c>
      <c r="E829" t="s">
        <v>394</v>
      </c>
      <c r="F829" t="s">
        <v>41</v>
      </c>
      <c r="G829" t="s">
        <v>32</v>
      </c>
      <c r="H829" t="s">
        <v>1451</v>
      </c>
      <c r="I829" t="s">
        <v>1452</v>
      </c>
      <c r="J829" t="s">
        <v>394</v>
      </c>
      <c r="K829" t="s">
        <v>34</v>
      </c>
      <c r="L829" t="s">
        <v>1453</v>
      </c>
      <c r="N829" t="s">
        <v>30</v>
      </c>
      <c r="O829" t="s">
        <v>36</v>
      </c>
      <c r="P829" t="s">
        <v>37</v>
      </c>
      <c r="Q829" t="s">
        <v>395</v>
      </c>
      <c r="R829" t="s">
        <v>27</v>
      </c>
      <c r="T829">
        <v>3</v>
      </c>
      <c r="U829">
        <v>0</v>
      </c>
      <c r="V829">
        <v>-16777216</v>
      </c>
      <c r="W829" t="s">
        <v>43</v>
      </c>
      <c r="X829" t="s">
        <v>43</v>
      </c>
    </row>
    <row r="830" spans="1:24" x14ac:dyDescent="0.25">
      <c r="A830" t="s">
        <v>396</v>
      </c>
      <c r="B830" t="s">
        <v>770</v>
      </c>
      <c r="C830" t="s">
        <v>41</v>
      </c>
      <c r="D830" t="s">
        <v>41</v>
      </c>
      <c r="E830" t="s">
        <v>394</v>
      </c>
      <c r="F830" t="s">
        <v>716</v>
      </c>
      <c r="G830" t="s">
        <v>441</v>
      </c>
      <c r="H830" t="s">
        <v>442</v>
      </c>
      <c r="I830" t="s">
        <v>715</v>
      </c>
      <c r="J830" t="s">
        <v>771</v>
      </c>
      <c r="K830" t="s">
        <v>34</v>
      </c>
      <c r="L830" t="s">
        <v>717</v>
      </c>
      <c r="N830" t="s">
        <v>30</v>
      </c>
      <c r="O830" t="s">
        <v>444</v>
      </c>
      <c r="P830" t="s">
        <v>37</v>
      </c>
      <c r="Q830" t="s">
        <v>395</v>
      </c>
      <c r="R830" t="s">
        <v>27</v>
      </c>
      <c r="T830">
        <v>3</v>
      </c>
      <c r="U830">
        <v>0</v>
      </c>
      <c r="V830">
        <v>-16777216</v>
      </c>
      <c r="W830" t="s">
        <v>43</v>
      </c>
      <c r="X830" t="s">
        <v>43</v>
      </c>
    </row>
    <row r="831" spans="1:24" x14ac:dyDescent="0.25">
      <c r="A831" t="s">
        <v>396</v>
      </c>
      <c r="B831" t="s">
        <v>596</v>
      </c>
      <c r="C831" t="s">
        <v>41</v>
      </c>
      <c r="D831" t="s">
        <v>41</v>
      </c>
      <c r="E831" t="s">
        <v>394</v>
      </c>
      <c r="F831" t="s">
        <v>581</v>
      </c>
      <c r="G831" t="s">
        <v>579</v>
      </c>
      <c r="H831" t="s">
        <v>442</v>
      </c>
      <c r="I831" t="s">
        <v>580</v>
      </c>
      <c r="K831" t="s">
        <v>34</v>
      </c>
      <c r="L831" t="s">
        <v>582</v>
      </c>
      <c r="N831" t="s">
        <v>30</v>
      </c>
      <c r="O831" t="s">
        <v>444</v>
      </c>
      <c r="P831" t="s">
        <v>37</v>
      </c>
      <c r="Q831" t="s">
        <v>395</v>
      </c>
      <c r="R831" t="s">
        <v>27</v>
      </c>
      <c r="T831">
        <v>3</v>
      </c>
      <c r="U831">
        <v>0</v>
      </c>
      <c r="V831">
        <v>-16777216</v>
      </c>
      <c r="W831" t="s">
        <v>43</v>
      </c>
      <c r="X831" t="s">
        <v>43</v>
      </c>
    </row>
    <row r="832" spans="1:24" x14ac:dyDescent="0.25">
      <c r="A832" t="s">
        <v>396</v>
      </c>
      <c r="B832" t="s">
        <v>598</v>
      </c>
      <c r="C832" t="s">
        <v>41</v>
      </c>
      <c r="D832" t="s">
        <v>41</v>
      </c>
      <c r="E832" t="s">
        <v>394</v>
      </c>
      <c r="F832" t="s">
        <v>581</v>
      </c>
      <c r="G832" t="s">
        <v>579</v>
      </c>
      <c r="H832" t="s">
        <v>442</v>
      </c>
      <c r="I832" t="s">
        <v>580</v>
      </c>
      <c r="K832" t="s">
        <v>34</v>
      </c>
      <c r="L832" t="s">
        <v>582</v>
      </c>
      <c r="N832" t="s">
        <v>30</v>
      </c>
      <c r="O832" t="s">
        <v>444</v>
      </c>
      <c r="P832" t="s">
        <v>37</v>
      </c>
      <c r="Q832" t="s">
        <v>395</v>
      </c>
      <c r="R832" t="s">
        <v>27</v>
      </c>
      <c r="T832">
        <v>3</v>
      </c>
      <c r="U832">
        <v>0</v>
      </c>
      <c r="V832">
        <v>-16777216</v>
      </c>
      <c r="W832" t="s">
        <v>43</v>
      </c>
      <c r="X832" t="s">
        <v>43</v>
      </c>
    </row>
    <row r="833" spans="1:24" x14ac:dyDescent="0.25">
      <c r="A833" t="s">
        <v>1067</v>
      </c>
      <c r="B833" t="s">
        <v>1123</v>
      </c>
      <c r="C833" t="s">
        <v>41</v>
      </c>
      <c r="D833" t="s">
        <v>41</v>
      </c>
      <c r="E833" t="s">
        <v>394</v>
      </c>
      <c r="F833" t="s">
        <v>1089</v>
      </c>
      <c r="G833" t="s">
        <v>944</v>
      </c>
      <c r="H833" t="s">
        <v>285</v>
      </c>
      <c r="I833" t="s">
        <v>1088</v>
      </c>
      <c r="J833" t="s">
        <v>1124</v>
      </c>
      <c r="K833" t="s">
        <v>34</v>
      </c>
      <c r="L833" t="s">
        <v>1090</v>
      </c>
      <c r="N833" t="s">
        <v>30</v>
      </c>
      <c r="O833" t="s">
        <v>36</v>
      </c>
      <c r="P833" t="s">
        <v>37</v>
      </c>
      <c r="Q833" t="s">
        <v>395</v>
      </c>
      <c r="R833" t="s">
        <v>27</v>
      </c>
      <c r="T833">
        <v>3</v>
      </c>
      <c r="U833">
        <v>1</v>
      </c>
      <c r="V833">
        <v>-16777216</v>
      </c>
      <c r="W833" t="s">
        <v>43</v>
      </c>
      <c r="X833" t="s">
        <v>43</v>
      </c>
    </row>
    <row r="834" spans="1:24" x14ac:dyDescent="0.25">
      <c r="A834" t="s">
        <v>1067</v>
      </c>
      <c r="B834" t="s">
        <v>1065</v>
      </c>
      <c r="C834" t="s">
        <v>41</v>
      </c>
      <c r="D834" t="s">
        <v>41</v>
      </c>
      <c r="E834" t="s">
        <v>394</v>
      </c>
      <c r="F834" t="s">
        <v>1003</v>
      </c>
      <c r="G834" t="s">
        <v>944</v>
      </c>
      <c r="H834" t="s">
        <v>285</v>
      </c>
      <c r="I834" t="s">
        <v>994</v>
      </c>
      <c r="J834" t="s">
        <v>1066</v>
      </c>
      <c r="K834" t="s">
        <v>34</v>
      </c>
      <c r="L834" t="s">
        <v>1004</v>
      </c>
      <c r="N834" t="s">
        <v>30</v>
      </c>
      <c r="O834" t="s">
        <v>36</v>
      </c>
      <c r="P834" t="s">
        <v>37</v>
      </c>
      <c r="Q834" t="s">
        <v>395</v>
      </c>
      <c r="R834" t="s">
        <v>27</v>
      </c>
      <c r="T834">
        <v>3</v>
      </c>
      <c r="U834">
        <v>1</v>
      </c>
      <c r="V834">
        <v>-16777216</v>
      </c>
      <c r="W834" t="s">
        <v>43</v>
      </c>
      <c r="X834" t="s">
        <v>43</v>
      </c>
    </row>
    <row r="835" spans="1:24" x14ac:dyDescent="0.25">
      <c r="A835" t="s">
        <v>1070</v>
      </c>
      <c r="B835" t="s">
        <v>1125</v>
      </c>
      <c r="C835" t="s">
        <v>41</v>
      </c>
      <c r="D835" t="s">
        <v>41</v>
      </c>
      <c r="E835" t="s">
        <v>394</v>
      </c>
      <c r="F835" t="s">
        <v>1089</v>
      </c>
      <c r="G835" t="s">
        <v>944</v>
      </c>
      <c r="H835" t="s">
        <v>285</v>
      </c>
      <c r="I835" t="s">
        <v>1088</v>
      </c>
      <c r="J835" t="s">
        <v>1126</v>
      </c>
      <c r="K835" t="s">
        <v>34</v>
      </c>
      <c r="L835" t="s">
        <v>1090</v>
      </c>
      <c r="N835" t="s">
        <v>30</v>
      </c>
      <c r="O835" t="s">
        <v>36</v>
      </c>
      <c r="P835" t="s">
        <v>37</v>
      </c>
      <c r="Q835" t="s">
        <v>395</v>
      </c>
      <c r="R835" t="s">
        <v>27</v>
      </c>
      <c r="T835">
        <v>3</v>
      </c>
      <c r="U835">
        <v>1</v>
      </c>
      <c r="V835">
        <v>-16777216</v>
      </c>
      <c r="W835" t="s">
        <v>43</v>
      </c>
      <c r="X835" t="s">
        <v>43</v>
      </c>
    </row>
    <row r="836" spans="1:24" x14ac:dyDescent="0.25">
      <c r="A836" t="s">
        <v>1070</v>
      </c>
      <c r="B836" t="s">
        <v>1068</v>
      </c>
      <c r="C836" t="s">
        <v>41</v>
      </c>
      <c r="D836" t="s">
        <v>41</v>
      </c>
      <c r="E836" t="s">
        <v>394</v>
      </c>
      <c r="F836" t="s">
        <v>1003</v>
      </c>
      <c r="G836" t="s">
        <v>944</v>
      </c>
      <c r="H836" t="s">
        <v>285</v>
      </c>
      <c r="I836" t="s">
        <v>994</v>
      </c>
      <c r="J836" t="s">
        <v>1069</v>
      </c>
      <c r="K836" t="s">
        <v>34</v>
      </c>
      <c r="L836" t="s">
        <v>1004</v>
      </c>
      <c r="N836" t="s">
        <v>30</v>
      </c>
      <c r="O836" t="s">
        <v>36</v>
      </c>
      <c r="P836" t="s">
        <v>37</v>
      </c>
      <c r="Q836" t="s">
        <v>395</v>
      </c>
      <c r="R836" t="s">
        <v>27</v>
      </c>
      <c r="T836">
        <v>3</v>
      </c>
      <c r="U836">
        <v>1</v>
      </c>
      <c r="V836">
        <v>-16777216</v>
      </c>
      <c r="W836" t="s">
        <v>43</v>
      </c>
      <c r="X836" t="s">
        <v>43</v>
      </c>
    </row>
    <row r="837" spans="1:24" x14ac:dyDescent="0.25">
      <c r="A837" t="s">
        <v>927</v>
      </c>
      <c r="B837" t="s">
        <v>925</v>
      </c>
      <c r="C837" t="s">
        <v>41</v>
      </c>
      <c r="D837" t="s">
        <v>41</v>
      </c>
      <c r="E837" t="s">
        <v>394</v>
      </c>
      <c r="F837" t="s">
        <v>917</v>
      </c>
      <c r="G837" t="s">
        <v>375</v>
      </c>
      <c r="H837" t="s">
        <v>914</v>
      </c>
      <c r="I837" t="s">
        <v>915</v>
      </c>
      <c r="J837" t="s">
        <v>926</v>
      </c>
      <c r="K837" t="s">
        <v>34</v>
      </c>
      <c r="L837" t="s">
        <v>918</v>
      </c>
      <c r="N837" t="s">
        <v>30</v>
      </c>
      <c r="O837" t="s">
        <v>916</v>
      </c>
      <c r="P837" t="s">
        <v>37</v>
      </c>
      <c r="Q837" t="s">
        <v>395</v>
      </c>
      <c r="R837" t="s">
        <v>27</v>
      </c>
      <c r="T837">
        <v>5</v>
      </c>
      <c r="U837">
        <v>0</v>
      </c>
      <c r="V837">
        <v>-16777216</v>
      </c>
      <c r="W837" t="s">
        <v>43</v>
      </c>
      <c r="X837" t="s">
        <v>43</v>
      </c>
    </row>
    <row r="838" spans="1:24" x14ac:dyDescent="0.25">
      <c r="A838" t="s">
        <v>927</v>
      </c>
      <c r="B838" t="s">
        <v>1127</v>
      </c>
      <c r="C838" t="s">
        <v>41</v>
      </c>
      <c r="D838" t="s">
        <v>41</v>
      </c>
      <c r="E838" t="s">
        <v>394</v>
      </c>
      <c r="F838" t="s">
        <v>1089</v>
      </c>
      <c r="G838" t="s">
        <v>944</v>
      </c>
      <c r="H838" t="s">
        <v>285</v>
      </c>
      <c r="I838" t="s">
        <v>1088</v>
      </c>
      <c r="J838" t="s">
        <v>1128</v>
      </c>
      <c r="K838" t="s">
        <v>34</v>
      </c>
      <c r="L838" t="s">
        <v>1090</v>
      </c>
      <c r="N838" t="s">
        <v>30</v>
      </c>
      <c r="O838" t="s">
        <v>36</v>
      </c>
      <c r="P838" t="s">
        <v>37</v>
      </c>
      <c r="Q838" t="s">
        <v>395</v>
      </c>
      <c r="R838" t="s">
        <v>27</v>
      </c>
      <c r="T838">
        <v>5</v>
      </c>
      <c r="U838">
        <v>0</v>
      </c>
      <c r="V838">
        <v>-16777216</v>
      </c>
      <c r="W838" t="s">
        <v>43</v>
      </c>
      <c r="X838" t="s">
        <v>43</v>
      </c>
    </row>
    <row r="839" spans="1:24" x14ac:dyDescent="0.25">
      <c r="A839" t="s">
        <v>927</v>
      </c>
      <c r="B839" t="s">
        <v>1071</v>
      </c>
      <c r="C839" t="s">
        <v>41</v>
      </c>
      <c r="D839" t="s">
        <v>41</v>
      </c>
      <c r="E839" t="s">
        <v>394</v>
      </c>
      <c r="F839" t="s">
        <v>1003</v>
      </c>
      <c r="G839" t="s">
        <v>944</v>
      </c>
      <c r="H839" t="s">
        <v>285</v>
      </c>
      <c r="I839" t="s">
        <v>994</v>
      </c>
      <c r="J839" t="s">
        <v>1072</v>
      </c>
      <c r="K839" t="s">
        <v>34</v>
      </c>
      <c r="L839" t="s">
        <v>1004</v>
      </c>
      <c r="N839" t="s">
        <v>30</v>
      </c>
      <c r="O839" t="s">
        <v>36</v>
      </c>
      <c r="P839" t="s">
        <v>37</v>
      </c>
      <c r="Q839" t="s">
        <v>395</v>
      </c>
      <c r="R839" t="s">
        <v>27</v>
      </c>
      <c r="T839">
        <v>5</v>
      </c>
      <c r="U839">
        <v>0</v>
      </c>
      <c r="V839">
        <v>-16777216</v>
      </c>
      <c r="W839" t="s">
        <v>43</v>
      </c>
      <c r="X839" t="s">
        <v>43</v>
      </c>
    </row>
    <row r="840" spans="1:24" x14ac:dyDescent="0.25">
      <c r="A840" t="s">
        <v>927</v>
      </c>
      <c r="B840" t="s">
        <v>1321</v>
      </c>
      <c r="C840" t="s">
        <v>41</v>
      </c>
      <c r="D840" t="s">
        <v>41</v>
      </c>
      <c r="E840" t="s">
        <v>394</v>
      </c>
      <c r="F840" t="s">
        <v>1311</v>
      </c>
      <c r="G840" t="s">
        <v>1295</v>
      </c>
      <c r="H840" t="s">
        <v>285</v>
      </c>
      <c r="I840" t="s">
        <v>1310</v>
      </c>
      <c r="J840" t="s">
        <v>1322</v>
      </c>
      <c r="K840" t="s">
        <v>34</v>
      </c>
      <c r="L840" t="s">
        <v>1312</v>
      </c>
      <c r="N840" t="s">
        <v>30</v>
      </c>
      <c r="O840" t="s">
        <v>36</v>
      </c>
      <c r="P840" t="s">
        <v>37</v>
      </c>
      <c r="Q840" t="s">
        <v>395</v>
      </c>
      <c r="R840" t="s">
        <v>27</v>
      </c>
      <c r="T840">
        <v>5</v>
      </c>
      <c r="U840">
        <v>0</v>
      </c>
      <c r="V840">
        <v>-16777216</v>
      </c>
      <c r="W840" t="s">
        <v>43</v>
      </c>
      <c r="X840" t="s">
        <v>43</v>
      </c>
    </row>
    <row r="841" spans="1:24" x14ac:dyDescent="0.25">
      <c r="A841" t="s">
        <v>1457</v>
      </c>
      <c r="B841" t="s">
        <v>1455</v>
      </c>
      <c r="C841" t="s">
        <v>41</v>
      </c>
      <c r="D841" t="s">
        <v>41</v>
      </c>
      <c r="E841" t="s">
        <v>394</v>
      </c>
      <c r="F841" t="s">
        <v>41</v>
      </c>
      <c r="G841" t="s">
        <v>32</v>
      </c>
      <c r="H841" t="s">
        <v>1451</v>
      </c>
      <c r="I841" t="s">
        <v>1452</v>
      </c>
      <c r="J841" t="s">
        <v>1456</v>
      </c>
      <c r="K841" t="s">
        <v>34</v>
      </c>
      <c r="L841" t="s">
        <v>1453</v>
      </c>
      <c r="N841" t="s">
        <v>30</v>
      </c>
      <c r="O841" t="s">
        <v>36</v>
      </c>
      <c r="P841" t="s">
        <v>37</v>
      </c>
      <c r="Q841" t="s">
        <v>395</v>
      </c>
      <c r="R841" t="s">
        <v>27</v>
      </c>
      <c r="T841">
        <v>3</v>
      </c>
      <c r="U841">
        <v>0</v>
      </c>
      <c r="V841">
        <v>-16777216</v>
      </c>
      <c r="W841" t="s">
        <v>43</v>
      </c>
      <c r="X841" t="s">
        <v>43</v>
      </c>
    </row>
    <row r="842" spans="1:24" x14ac:dyDescent="0.25">
      <c r="A842" t="s">
        <v>844</v>
      </c>
      <c r="B842" t="s">
        <v>843</v>
      </c>
      <c r="C842" t="s">
        <v>41</v>
      </c>
      <c r="D842" t="s">
        <v>41</v>
      </c>
      <c r="E842" t="s">
        <v>394</v>
      </c>
      <c r="F842" t="s">
        <v>780</v>
      </c>
      <c r="G842" t="s">
        <v>244</v>
      </c>
      <c r="H842" t="s">
        <v>285</v>
      </c>
      <c r="I842" t="s">
        <v>778</v>
      </c>
      <c r="K842" t="s">
        <v>34</v>
      </c>
      <c r="L842" t="s">
        <v>781</v>
      </c>
      <c r="N842" t="s">
        <v>30</v>
      </c>
      <c r="O842" t="s">
        <v>779</v>
      </c>
      <c r="P842" t="s">
        <v>37</v>
      </c>
      <c r="Q842" t="s">
        <v>395</v>
      </c>
      <c r="R842" t="s">
        <v>27</v>
      </c>
      <c r="T842">
        <v>3</v>
      </c>
      <c r="U842">
        <v>1</v>
      </c>
      <c r="V842">
        <v>-16777216</v>
      </c>
      <c r="W842" t="s">
        <v>43</v>
      </c>
      <c r="X842" t="s">
        <v>43</v>
      </c>
    </row>
    <row r="843" spans="1:24" x14ac:dyDescent="0.25">
      <c r="A843" t="s">
        <v>844</v>
      </c>
      <c r="B843" t="s">
        <v>1318</v>
      </c>
      <c r="C843" t="s">
        <v>41</v>
      </c>
      <c r="D843" t="s">
        <v>41</v>
      </c>
      <c r="E843" t="s">
        <v>394</v>
      </c>
      <c r="F843" t="s">
        <v>1311</v>
      </c>
      <c r="G843" t="s">
        <v>1295</v>
      </c>
      <c r="H843" t="s">
        <v>285</v>
      </c>
      <c r="I843" t="s">
        <v>1310</v>
      </c>
      <c r="J843" t="s">
        <v>1319</v>
      </c>
      <c r="K843" t="s">
        <v>34</v>
      </c>
      <c r="L843" t="s">
        <v>1312</v>
      </c>
      <c r="N843" t="s">
        <v>30</v>
      </c>
      <c r="O843" t="s">
        <v>36</v>
      </c>
      <c r="P843" t="s">
        <v>37</v>
      </c>
      <c r="Q843" t="s">
        <v>395</v>
      </c>
      <c r="R843" t="s">
        <v>27</v>
      </c>
      <c r="T843">
        <v>3</v>
      </c>
      <c r="U843">
        <v>1</v>
      </c>
      <c r="V843">
        <v>-16777216</v>
      </c>
      <c r="W843" t="s">
        <v>43</v>
      </c>
      <c r="X843" t="s">
        <v>43</v>
      </c>
    </row>
    <row r="844" spans="1:24" x14ac:dyDescent="0.25">
      <c r="A844" t="s">
        <v>1460</v>
      </c>
      <c r="B844" t="s">
        <v>1458</v>
      </c>
      <c r="C844" t="s">
        <v>41</v>
      </c>
      <c r="D844" t="s">
        <v>41</v>
      </c>
      <c r="E844" t="s">
        <v>394</v>
      </c>
      <c r="F844" t="s">
        <v>41</v>
      </c>
      <c r="G844" t="s">
        <v>32</v>
      </c>
      <c r="H844" t="s">
        <v>1451</v>
      </c>
      <c r="I844" t="s">
        <v>1452</v>
      </c>
      <c r="J844" t="s">
        <v>1459</v>
      </c>
      <c r="K844" t="s">
        <v>34</v>
      </c>
      <c r="L844" t="s">
        <v>1453</v>
      </c>
      <c r="N844" t="s">
        <v>30</v>
      </c>
      <c r="O844" t="s">
        <v>36</v>
      </c>
      <c r="P844" t="s">
        <v>37</v>
      </c>
      <c r="Q844" t="s">
        <v>395</v>
      </c>
      <c r="R844" t="s">
        <v>27</v>
      </c>
      <c r="T844">
        <v>3</v>
      </c>
      <c r="U844">
        <v>0</v>
      </c>
      <c r="V844">
        <v>-16777216</v>
      </c>
      <c r="W844" t="s">
        <v>43</v>
      </c>
      <c r="X844" t="s">
        <v>43</v>
      </c>
    </row>
    <row r="845" spans="1:24" x14ac:dyDescent="0.25">
      <c r="A845" t="s">
        <v>602</v>
      </c>
      <c r="B845" t="s">
        <v>1330</v>
      </c>
      <c r="C845" t="s">
        <v>41</v>
      </c>
      <c r="D845" t="s">
        <v>41</v>
      </c>
      <c r="E845" t="s">
        <v>600</v>
      </c>
      <c r="F845" t="s">
        <v>1325</v>
      </c>
      <c r="G845" t="s">
        <v>1323</v>
      </c>
      <c r="H845" t="s">
        <v>285</v>
      </c>
      <c r="I845" t="s">
        <v>1324</v>
      </c>
      <c r="J845" t="s">
        <v>1331</v>
      </c>
      <c r="K845" t="s">
        <v>34</v>
      </c>
      <c r="L845" t="s">
        <v>1326</v>
      </c>
      <c r="N845" t="s">
        <v>30</v>
      </c>
      <c r="O845" t="s">
        <v>36</v>
      </c>
      <c r="P845" t="s">
        <v>37</v>
      </c>
      <c r="Q845" t="s">
        <v>601</v>
      </c>
      <c r="R845" t="s">
        <v>27</v>
      </c>
      <c r="T845">
        <v>3</v>
      </c>
      <c r="U845">
        <v>0</v>
      </c>
      <c r="V845">
        <v>-16777216</v>
      </c>
      <c r="W845" t="s">
        <v>43</v>
      </c>
      <c r="X845" t="s">
        <v>43</v>
      </c>
    </row>
    <row r="846" spans="1:24" x14ac:dyDescent="0.25">
      <c r="A846" t="s">
        <v>602</v>
      </c>
      <c r="B846" t="s">
        <v>1101</v>
      </c>
      <c r="C846" t="s">
        <v>41</v>
      </c>
      <c r="D846" t="s">
        <v>41</v>
      </c>
      <c r="E846" t="s">
        <v>600</v>
      </c>
      <c r="F846" t="s">
        <v>1136</v>
      </c>
      <c r="G846" t="s">
        <v>944</v>
      </c>
      <c r="H846" t="s">
        <v>285</v>
      </c>
      <c r="I846" t="s">
        <v>1135</v>
      </c>
      <c r="J846" t="s">
        <v>1102</v>
      </c>
      <c r="K846" t="s">
        <v>34</v>
      </c>
      <c r="L846" t="s">
        <v>1137</v>
      </c>
      <c r="N846" t="s">
        <v>30</v>
      </c>
      <c r="O846" t="s">
        <v>36</v>
      </c>
      <c r="P846" t="s">
        <v>37</v>
      </c>
      <c r="Q846" t="s">
        <v>601</v>
      </c>
      <c r="R846" t="s">
        <v>27</v>
      </c>
      <c r="T846">
        <v>3</v>
      </c>
      <c r="U846">
        <v>0</v>
      </c>
      <c r="V846">
        <v>-16777216</v>
      </c>
      <c r="W846" t="s">
        <v>43</v>
      </c>
      <c r="X846" t="s">
        <v>43</v>
      </c>
    </row>
    <row r="847" spans="1:24" x14ac:dyDescent="0.25">
      <c r="A847" t="s">
        <v>602</v>
      </c>
      <c r="B847" t="s">
        <v>1103</v>
      </c>
      <c r="C847" t="s">
        <v>41</v>
      </c>
      <c r="D847" t="s">
        <v>41</v>
      </c>
      <c r="E847" t="s">
        <v>600</v>
      </c>
      <c r="F847" t="s">
        <v>1136</v>
      </c>
      <c r="G847" t="s">
        <v>944</v>
      </c>
      <c r="H847" t="s">
        <v>285</v>
      </c>
      <c r="I847" t="s">
        <v>1135</v>
      </c>
      <c r="J847" t="s">
        <v>1104</v>
      </c>
      <c r="K847" t="s">
        <v>34</v>
      </c>
      <c r="L847" t="s">
        <v>1137</v>
      </c>
      <c r="N847" t="s">
        <v>30</v>
      </c>
      <c r="O847" t="s">
        <v>36</v>
      </c>
      <c r="P847" t="s">
        <v>37</v>
      </c>
      <c r="Q847" t="s">
        <v>601</v>
      </c>
      <c r="R847" t="s">
        <v>27</v>
      </c>
      <c r="T847">
        <v>3</v>
      </c>
      <c r="U847">
        <v>0</v>
      </c>
      <c r="V847">
        <v>-16777216</v>
      </c>
      <c r="W847" t="s">
        <v>43</v>
      </c>
      <c r="X847" t="s">
        <v>43</v>
      </c>
    </row>
    <row r="848" spans="1:24" x14ac:dyDescent="0.25">
      <c r="A848" t="s">
        <v>602</v>
      </c>
      <c r="B848" t="s">
        <v>1101</v>
      </c>
      <c r="C848" t="s">
        <v>41</v>
      </c>
      <c r="D848" t="s">
        <v>41</v>
      </c>
      <c r="E848" t="s">
        <v>600</v>
      </c>
      <c r="F848" t="s">
        <v>1089</v>
      </c>
      <c r="G848" t="s">
        <v>944</v>
      </c>
      <c r="H848" t="s">
        <v>285</v>
      </c>
      <c r="I848" t="s">
        <v>1088</v>
      </c>
      <c r="J848" t="s">
        <v>1102</v>
      </c>
      <c r="K848" t="s">
        <v>34</v>
      </c>
      <c r="L848" t="s">
        <v>1090</v>
      </c>
      <c r="N848" t="s">
        <v>30</v>
      </c>
      <c r="O848" t="s">
        <v>36</v>
      </c>
      <c r="P848" t="s">
        <v>37</v>
      </c>
      <c r="Q848" t="s">
        <v>601</v>
      </c>
      <c r="R848" t="s">
        <v>27</v>
      </c>
      <c r="T848">
        <v>3</v>
      </c>
      <c r="U848">
        <v>0</v>
      </c>
      <c r="V848">
        <v>-16777216</v>
      </c>
      <c r="W848" t="s">
        <v>43</v>
      </c>
      <c r="X848" t="s">
        <v>43</v>
      </c>
    </row>
    <row r="849" spans="1:24" x14ac:dyDescent="0.25">
      <c r="A849" t="s">
        <v>602</v>
      </c>
      <c r="B849" t="s">
        <v>1037</v>
      </c>
      <c r="C849" t="s">
        <v>41</v>
      </c>
      <c r="D849" t="s">
        <v>41</v>
      </c>
      <c r="E849" t="s">
        <v>600</v>
      </c>
      <c r="F849" t="s">
        <v>1003</v>
      </c>
      <c r="G849" t="s">
        <v>944</v>
      </c>
      <c r="H849" t="s">
        <v>285</v>
      </c>
      <c r="I849" t="s">
        <v>994</v>
      </c>
      <c r="J849" t="s">
        <v>1038</v>
      </c>
      <c r="K849" t="s">
        <v>34</v>
      </c>
      <c r="L849" t="s">
        <v>1004</v>
      </c>
      <c r="N849" t="s">
        <v>30</v>
      </c>
      <c r="O849" t="s">
        <v>36</v>
      </c>
      <c r="P849" t="s">
        <v>37</v>
      </c>
      <c r="Q849" t="s">
        <v>601</v>
      </c>
      <c r="R849" t="s">
        <v>27</v>
      </c>
      <c r="T849">
        <v>3</v>
      </c>
      <c r="U849">
        <v>0</v>
      </c>
      <c r="V849">
        <v>-16777216</v>
      </c>
      <c r="W849" t="s">
        <v>43</v>
      </c>
      <c r="X849" t="s">
        <v>43</v>
      </c>
    </row>
    <row r="850" spans="1:24" x14ac:dyDescent="0.25">
      <c r="A850" t="s">
        <v>602</v>
      </c>
      <c r="B850" t="s">
        <v>1150</v>
      </c>
      <c r="C850" t="s">
        <v>41</v>
      </c>
      <c r="D850" t="s">
        <v>41</v>
      </c>
      <c r="E850" t="s">
        <v>600</v>
      </c>
      <c r="F850" t="s">
        <v>1311</v>
      </c>
      <c r="G850" t="s">
        <v>1295</v>
      </c>
      <c r="H850" t="s">
        <v>285</v>
      </c>
      <c r="I850" t="s">
        <v>1310</v>
      </c>
      <c r="J850" t="s">
        <v>393</v>
      </c>
      <c r="K850" t="s">
        <v>34</v>
      </c>
      <c r="L850" t="s">
        <v>1312</v>
      </c>
      <c r="N850" t="s">
        <v>30</v>
      </c>
      <c r="O850" t="s">
        <v>36</v>
      </c>
      <c r="P850" t="s">
        <v>37</v>
      </c>
      <c r="Q850" t="s">
        <v>601</v>
      </c>
      <c r="R850" t="s">
        <v>27</v>
      </c>
      <c r="T850">
        <v>3</v>
      </c>
      <c r="U850">
        <v>0</v>
      </c>
      <c r="V850">
        <v>-16777216</v>
      </c>
      <c r="W850" t="s">
        <v>43</v>
      </c>
      <c r="X850" t="s">
        <v>43</v>
      </c>
    </row>
    <row r="851" spans="1:24" x14ac:dyDescent="0.25">
      <c r="A851" t="s">
        <v>602</v>
      </c>
      <c r="B851" t="s">
        <v>1461</v>
      </c>
      <c r="C851" t="s">
        <v>41</v>
      </c>
      <c r="D851" t="s">
        <v>41</v>
      </c>
      <c r="E851" t="s">
        <v>600</v>
      </c>
      <c r="F851" t="s">
        <v>41</v>
      </c>
      <c r="G851" t="s">
        <v>32</v>
      </c>
      <c r="H851" t="s">
        <v>1451</v>
      </c>
      <c r="I851" t="s">
        <v>1452</v>
      </c>
      <c r="J851" t="s">
        <v>1462</v>
      </c>
      <c r="K851" t="s">
        <v>34</v>
      </c>
      <c r="L851" t="s">
        <v>1453</v>
      </c>
      <c r="N851" t="s">
        <v>30</v>
      </c>
      <c r="O851" t="s">
        <v>36</v>
      </c>
      <c r="P851" t="s">
        <v>37</v>
      </c>
      <c r="Q851" t="s">
        <v>601</v>
      </c>
      <c r="R851" t="s">
        <v>27</v>
      </c>
      <c r="T851">
        <v>3</v>
      </c>
      <c r="U851">
        <v>0</v>
      </c>
      <c r="V851">
        <v>-16777216</v>
      </c>
      <c r="W851" t="s">
        <v>43</v>
      </c>
      <c r="X851" t="s">
        <v>43</v>
      </c>
    </row>
    <row r="852" spans="1:24" x14ac:dyDescent="0.25">
      <c r="A852" t="s">
        <v>602</v>
      </c>
      <c r="B852" t="s">
        <v>599</v>
      </c>
      <c r="C852" t="s">
        <v>41</v>
      </c>
      <c r="D852" t="s">
        <v>41</v>
      </c>
      <c r="E852" t="s">
        <v>600</v>
      </c>
      <c r="F852" t="s">
        <v>581</v>
      </c>
      <c r="G852" t="s">
        <v>579</v>
      </c>
      <c r="H852" t="s">
        <v>442</v>
      </c>
      <c r="I852" t="s">
        <v>580</v>
      </c>
      <c r="K852" t="s">
        <v>34</v>
      </c>
      <c r="L852" t="s">
        <v>582</v>
      </c>
      <c r="N852" t="s">
        <v>30</v>
      </c>
      <c r="O852" t="s">
        <v>444</v>
      </c>
      <c r="P852" t="s">
        <v>37</v>
      </c>
      <c r="Q852" t="s">
        <v>601</v>
      </c>
      <c r="R852" t="s">
        <v>27</v>
      </c>
      <c r="T852">
        <v>3</v>
      </c>
      <c r="U852">
        <v>0</v>
      </c>
      <c r="V852">
        <v>-16777216</v>
      </c>
      <c r="W852" t="s">
        <v>43</v>
      </c>
      <c r="X852" t="s">
        <v>43</v>
      </c>
    </row>
    <row r="853" spans="1:24" x14ac:dyDescent="0.25">
      <c r="A853" t="s">
        <v>602</v>
      </c>
      <c r="B853" t="s">
        <v>604</v>
      </c>
      <c r="C853" t="s">
        <v>41</v>
      </c>
      <c r="D853" t="s">
        <v>41</v>
      </c>
      <c r="E853" t="s">
        <v>600</v>
      </c>
      <c r="F853" t="s">
        <v>581</v>
      </c>
      <c r="G853" t="s">
        <v>579</v>
      </c>
      <c r="H853" t="s">
        <v>442</v>
      </c>
      <c r="I853" t="s">
        <v>580</v>
      </c>
      <c r="J853" t="s">
        <v>604</v>
      </c>
      <c r="K853" t="s">
        <v>34</v>
      </c>
      <c r="L853" t="s">
        <v>582</v>
      </c>
      <c r="N853" t="s">
        <v>30</v>
      </c>
      <c r="O853" t="s">
        <v>444</v>
      </c>
      <c r="P853" t="s">
        <v>37</v>
      </c>
      <c r="Q853" t="s">
        <v>601</v>
      </c>
      <c r="R853" t="s">
        <v>27</v>
      </c>
      <c r="T853">
        <v>3</v>
      </c>
      <c r="U853">
        <v>0</v>
      </c>
      <c r="V853">
        <v>-16777216</v>
      </c>
      <c r="W853" t="s">
        <v>43</v>
      </c>
      <c r="X853" t="s">
        <v>43</v>
      </c>
    </row>
    <row r="854" spans="1:24" x14ac:dyDescent="0.25">
      <c r="A854" t="s">
        <v>602</v>
      </c>
      <c r="B854" t="s">
        <v>611</v>
      </c>
      <c r="C854" t="s">
        <v>41</v>
      </c>
      <c r="D854" t="s">
        <v>41</v>
      </c>
      <c r="E854" t="s">
        <v>600</v>
      </c>
      <c r="F854" t="s">
        <v>581</v>
      </c>
      <c r="G854" t="s">
        <v>579</v>
      </c>
      <c r="H854" t="s">
        <v>442</v>
      </c>
      <c r="I854" t="s">
        <v>580</v>
      </c>
      <c r="J854" t="s">
        <v>611</v>
      </c>
      <c r="K854" t="s">
        <v>34</v>
      </c>
      <c r="L854" t="s">
        <v>582</v>
      </c>
      <c r="N854" t="s">
        <v>30</v>
      </c>
      <c r="O854" t="s">
        <v>444</v>
      </c>
      <c r="P854" t="s">
        <v>37</v>
      </c>
      <c r="Q854" t="s">
        <v>601</v>
      </c>
      <c r="R854" t="s">
        <v>27</v>
      </c>
      <c r="T854">
        <v>3</v>
      </c>
      <c r="U854">
        <v>0</v>
      </c>
      <c r="V854">
        <v>-16777216</v>
      </c>
      <c r="W854" t="s">
        <v>43</v>
      </c>
      <c r="X854" t="s">
        <v>43</v>
      </c>
    </row>
    <row r="855" spans="1:24" x14ac:dyDescent="0.25">
      <c r="A855" t="s">
        <v>1041</v>
      </c>
      <c r="B855" t="s">
        <v>1103</v>
      </c>
      <c r="C855" t="s">
        <v>41</v>
      </c>
      <c r="D855" t="s">
        <v>41</v>
      </c>
      <c r="E855" t="s">
        <v>600</v>
      </c>
      <c r="F855" t="s">
        <v>1089</v>
      </c>
      <c r="G855" t="s">
        <v>944</v>
      </c>
      <c r="H855" t="s">
        <v>285</v>
      </c>
      <c r="I855" t="s">
        <v>1088</v>
      </c>
      <c r="J855" t="s">
        <v>1104</v>
      </c>
      <c r="K855" t="s">
        <v>34</v>
      </c>
      <c r="L855" t="s">
        <v>1090</v>
      </c>
      <c r="N855" t="s">
        <v>30</v>
      </c>
      <c r="O855" t="s">
        <v>36</v>
      </c>
      <c r="P855" t="s">
        <v>37</v>
      </c>
      <c r="Q855" t="s">
        <v>601</v>
      </c>
      <c r="R855" t="s">
        <v>27</v>
      </c>
      <c r="T855">
        <v>5</v>
      </c>
      <c r="U855">
        <v>0</v>
      </c>
      <c r="V855">
        <v>-16777216</v>
      </c>
      <c r="W855" t="s">
        <v>43</v>
      </c>
      <c r="X855" t="s">
        <v>43</v>
      </c>
    </row>
    <row r="856" spans="1:24" x14ac:dyDescent="0.25">
      <c r="A856" t="s">
        <v>1041</v>
      </c>
      <c r="B856" t="s">
        <v>1039</v>
      </c>
      <c r="C856" t="s">
        <v>41</v>
      </c>
      <c r="D856" t="s">
        <v>41</v>
      </c>
      <c r="E856" t="s">
        <v>600</v>
      </c>
      <c r="F856" t="s">
        <v>1003</v>
      </c>
      <c r="G856" t="s">
        <v>944</v>
      </c>
      <c r="H856" t="s">
        <v>285</v>
      </c>
      <c r="I856" t="s">
        <v>994</v>
      </c>
      <c r="J856" t="s">
        <v>1040</v>
      </c>
      <c r="K856" t="s">
        <v>34</v>
      </c>
      <c r="L856" t="s">
        <v>1004</v>
      </c>
      <c r="N856" t="s">
        <v>30</v>
      </c>
      <c r="O856" t="s">
        <v>36</v>
      </c>
      <c r="P856" t="s">
        <v>37</v>
      </c>
      <c r="Q856" t="s">
        <v>601</v>
      </c>
      <c r="R856" t="s">
        <v>27</v>
      </c>
      <c r="T856">
        <v>5</v>
      </c>
      <c r="U856">
        <v>0</v>
      </c>
      <c r="V856">
        <v>-16777216</v>
      </c>
      <c r="W856" t="s">
        <v>43</v>
      </c>
      <c r="X856" t="s">
        <v>43</v>
      </c>
    </row>
    <row r="857" spans="1:24" x14ac:dyDescent="0.25">
      <c r="A857" t="s">
        <v>1044</v>
      </c>
      <c r="B857" t="s">
        <v>1105</v>
      </c>
      <c r="C857" t="s">
        <v>41</v>
      </c>
      <c r="D857" t="s">
        <v>41</v>
      </c>
      <c r="E857" t="s">
        <v>600</v>
      </c>
      <c r="F857" t="s">
        <v>1136</v>
      </c>
      <c r="G857" t="s">
        <v>944</v>
      </c>
      <c r="H857" t="s">
        <v>285</v>
      </c>
      <c r="I857" t="s">
        <v>1135</v>
      </c>
      <c r="J857" t="s">
        <v>1106</v>
      </c>
      <c r="K857" t="s">
        <v>34</v>
      </c>
      <c r="L857" t="s">
        <v>1137</v>
      </c>
      <c r="N857" t="s">
        <v>30</v>
      </c>
      <c r="O857" t="s">
        <v>36</v>
      </c>
      <c r="P857" t="s">
        <v>37</v>
      </c>
      <c r="Q857" t="s">
        <v>601</v>
      </c>
      <c r="R857" t="s">
        <v>27</v>
      </c>
      <c r="T857">
        <v>3</v>
      </c>
      <c r="U857">
        <v>0</v>
      </c>
      <c r="V857">
        <v>-16777216</v>
      </c>
      <c r="W857" t="s">
        <v>43</v>
      </c>
      <c r="X857" t="s">
        <v>43</v>
      </c>
    </row>
    <row r="858" spans="1:24" x14ac:dyDescent="0.25">
      <c r="A858" t="s">
        <v>1044</v>
      </c>
      <c r="B858" t="s">
        <v>1105</v>
      </c>
      <c r="C858" t="s">
        <v>41</v>
      </c>
      <c r="D858" t="s">
        <v>41</v>
      </c>
      <c r="E858" t="s">
        <v>600</v>
      </c>
      <c r="F858" t="s">
        <v>1089</v>
      </c>
      <c r="G858" t="s">
        <v>944</v>
      </c>
      <c r="H858" t="s">
        <v>285</v>
      </c>
      <c r="I858" t="s">
        <v>1088</v>
      </c>
      <c r="J858" t="s">
        <v>1106</v>
      </c>
      <c r="K858" t="s">
        <v>34</v>
      </c>
      <c r="L858" t="s">
        <v>1090</v>
      </c>
      <c r="N858" t="s">
        <v>30</v>
      </c>
      <c r="O858" t="s">
        <v>36</v>
      </c>
      <c r="P858" t="s">
        <v>37</v>
      </c>
      <c r="Q858" t="s">
        <v>601</v>
      </c>
      <c r="R858" t="s">
        <v>27</v>
      </c>
      <c r="T858">
        <v>3</v>
      </c>
      <c r="U858">
        <v>0</v>
      </c>
      <c r="V858">
        <v>-16777216</v>
      </c>
      <c r="W858" t="s">
        <v>43</v>
      </c>
      <c r="X858" t="s">
        <v>43</v>
      </c>
    </row>
    <row r="859" spans="1:24" x14ac:dyDescent="0.25">
      <c r="A859" t="s">
        <v>1044</v>
      </c>
      <c r="B859" t="s">
        <v>1042</v>
      </c>
      <c r="C859" t="s">
        <v>41</v>
      </c>
      <c r="D859" t="s">
        <v>41</v>
      </c>
      <c r="E859" t="s">
        <v>600</v>
      </c>
      <c r="F859" t="s">
        <v>1003</v>
      </c>
      <c r="G859" t="s">
        <v>944</v>
      </c>
      <c r="H859" t="s">
        <v>285</v>
      </c>
      <c r="I859" t="s">
        <v>994</v>
      </c>
      <c r="J859" t="s">
        <v>1043</v>
      </c>
      <c r="K859" t="s">
        <v>34</v>
      </c>
      <c r="L859" t="s">
        <v>1004</v>
      </c>
      <c r="N859" t="s">
        <v>30</v>
      </c>
      <c r="O859" t="s">
        <v>36</v>
      </c>
      <c r="P859" t="s">
        <v>37</v>
      </c>
      <c r="Q859" t="s">
        <v>601</v>
      </c>
      <c r="R859" t="s">
        <v>27</v>
      </c>
      <c r="T859">
        <v>3</v>
      </c>
      <c r="U859">
        <v>0</v>
      </c>
      <c r="V859">
        <v>-16777216</v>
      </c>
      <c r="W859" t="s">
        <v>43</v>
      </c>
      <c r="X859" t="s">
        <v>43</v>
      </c>
    </row>
    <row r="860" spans="1:24" x14ac:dyDescent="0.25">
      <c r="A860" t="s">
        <v>1044</v>
      </c>
      <c r="B860" t="s">
        <v>1463</v>
      </c>
      <c r="C860" t="s">
        <v>41</v>
      </c>
      <c r="D860" t="s">
        <v>41</v>
      </c>
      <c r="E860" t="s">
        <v>600</v>
      </c>
      <c r="F860" t="s">
        <v>41</v>
      </c>
      <c r="G860" t="s">
        <v>32</v>
      </c>
      <c r="H860" t="s">
        <v>1451</v>
      </c>
      <c r="I860" t="s">
        <v>1452</v>
      </c>
      <c r="J860" t="s">
        <v>1462</v>
      </c>
      <c r="K860" t="s">
        <v>34</v>
      </c>
      <c r="L860" t="s">
        <v>1453</v>
      </c>
      <c r="N860" t="s">
        <v>30</v>
      </c>
      <c r="O860" t="s">
        <v>36</v>
      </c>
      <c r="P860" t="s">
        <v>37</v>
      </c>
      <c r="Q860" t="s">
        <v>601</v>
      </c>
      <c r="R860" t="s">
        <v>27</v>
      </c>
      <c r="T860">
        <v>3</v>
      </c>
      <c r="U860">
        <v>0</v>
      </c>
      <c r="V860">
        <v>-16777216</v>
      </c>
      <c r="W860" t="s">
        <v>43</v>
      </c>
      <c r="X860" t="s">
        <v>43</v>
      </c>
    </row>
    <row r="861" spans="1:24" x14ac:dyDescent="0.25">
      <c r="A861" t="s">
        <v>610</v>
      </c>
      <c r="B861" t="s">
        <v>1107</v>
      </c>
      <c r="C861" t="s">
        <v>41</v>
      </c>
      <c r="D861" t="s">
        <v>41</v>
      </c>
      <c r="E861" t="s">
        <v>600</v>
      </c>
      <c r="F861" t="s">
        <v>1136</v>
      </c>
      <c r="G861" t="s">
        <v>944</v>
      </c>
      <c r="H861" t="s">
        <v>285</v>
      </c>
      <c r="I861" t="s">
        <v>1135</v>
      </c>
      <c r="J861" t="s">
        <v>1108</v>
      </c>
      <c r="K861" t="s">
        <v>34</v>
      </c>
      <c r="L861" t="s">
        <v>1137</v>
      </c>
      <c r="N861" t="s">
        <v>30</v>
      </c>
      <c r="O861" t="s">
        <v>36</v>
      </c>
      <c r="P861" t="s">
        <v>37</v>
      </c>
      <c r="Q861" t="s">
        <v>601</v>
      </c>
      <c r="R861" t="s">
        <v>27</v>
      </c>
      <c r="T861">
        <v>3</v>
      </c>
      <c r="U861">
        <v>1</v>
      </c>
      <c r="V861">
        <v>-16777216</v>
      </c>
      <c r="W861" t="s">
        <v>43</v>
      </c>
      <c r="X861" t="s">
        <v>43</v>
      </c>
    </row>
    <row r="862" spans="1:24" x14ac:dyDescent="0.25">
      <c r="A862" t="s">
        <v>610</v>
      </c>
      <c r="B862" t="s">
        <v>1107</v>
      </c>
      <c r="C862" t="s">
        <v>41</v>
      </c>
      <c r="D862" t="s">
        <v>41</v>
      </c>
      <c r="E862" t="s">
        <v>600</v>
      </c>
      <c r="F862" t="s">
        <v>1089</v>
      </c>
      <c r="G862" t="s">
        <v>944</v>
      </c>
      <c r="H862" t="s">
        <v>285</v>
      </c>
      <c r="I862" t="s">
        <v>1088</v>
      </c>
      <c r="J862" t="s">
        <v>1108</v>
      </c>
      <c r="K862" t="s">
        <v>34</v>
      </c>
      <c r="L862" t="s">
        <v>1090</v>
      </c>
      <c r="N862" t="s">
        <v>30</v>
      </c>
      <c r="O862" t="s">
        <v>36</v>
      </c>
      <c r="P862" t="s">
        <v>37</v>
      </c>
      <c r="Q862" t="s">
        <v>601</v>
      </c>
      <c r="R862" t="s">
        <v>27</v>
      </c>
      <c r="T862">
        <v>3</v>
      </c>
      <c r="U862">
        <v>1</v>
      </c>
      <c r="V862">
        <v>-16777216</v>
      </c>
      <c r="W862" t="s">
        <v>43</v>
      </c>
      <c r="X862" t="s">
        <v>43</v>
      </c>
    </row>
    <row r="863" spans="1:24" x14ac:dyDescent="0.25">
      <c r="A863" t="s">
        <v>610</v>
      </c>
      <c r="B863" t="s">
        <v>1045</v>
      </c>
      <c r="C863" t="s">
        <v>41</v>
      </c>
      <c r="D863" t="s">
        <v>41</v>
      </c>
      <c r="E863" t="s">
        <v>600</v>
      </c>
      <c r="F863" t="s">
        <v>1003</v>
      </c>
      <c r="G863" t="s">
        <v>944</v>
      </c>
      <c r="H863" t="s">
        <v>285</v>
      </c>
      <c r="I863" t="s">
        <v>994</v>
      </c>
      <c r="J863" t="s">
        <v>1046</v>
      </c>
      <c r="K863" t="s">
        <v>34</v>
      </c>
      <c r="L863" t="s">
        <v>1004</v>
      </c>
      <c r="N863" t="s">
        <v>30</v>
      </c>
      <c r="O863" t="s">
        <v>36</v>
      </c>
      <c r="P863" t="s">
        <v>37</v>
      </c>
      <c r="Q863" t="s">
        <v>601</v>
      </c>
      <c r="R863" t="s">
        <v>27</v>
      </c>
      <c r="T863">
        <v>3</v>
      </c>
      <c r="U863">
        <v>1</v>
      </c>
      <c r="V863">
        <v>-16777216</v>
      </c>
      <c r="W863" t="s">
        <v>43</v>
      </c>
      <c r="X863" t="s">
        <v>43</v>
      </c>
    </row>
    <row r="864" spans="1:24" x14ac:dyDescent="0.25">
      <c r="A864" t="s">
        <v>610</v>
      </c>
      <c r="B864" t="s">
        <v>1464</v>
      </c>
      <c r="C864" t="s">
        <v>41</v>
      </c>
      <c r="D864" t="s">
        <v>41</v>
      </c>
      <c r="E864" t="s">
        <v>600</v>
      </c>
      <c r="F864" t="s">
        <v>41</v>
      </c>
      <c r="G864" t="s">
        <v>32</v>
      </c>
      <c r="H864" t="s">
        <v>1451</v>
      </c>
      <c r="I864" t="s">
        <v>1452</v>
      </c>
      <c r="J864" t="s">
        <v>1465</v>
      </c>
      <c r="K864" t="s">
        <v>34</v>
      </c>
      <c r="L864" t="s">
        <v>1453</v>
      </c>
      <c r="N864" t="s">
        <v>30</v>
      </c>
      <c r="O864" t="s">
        <v>36</v>
      </c>
      <c r="P864" t="s">
        <v>37</v>
      </c>
      <c r="Q864" t="s">
        <v>601</v>
      </c>
      <c r="R864" t="s">
        <v>27</v>
      </c>
      <c r="T864">
        <v>3</v>
      </c>
      <c r="U864">
        <v>1</v>
      </c>
      <c r="V864">
        <v>-16777216</v>
      </c>
      <c r="W864" t="s">
        <v>43</v>
      </c>
      <c r="X864" t="s">
        <v>43</v>
      </c>
    </row>
    <row r="865" spans="1:24" x14ac:dyDescent="0.25">
      <c r="A865" t="s">
        <v>610</v>
      </c>
      <c r="B865" t="s">
        <v>609</v>
      </c>
      <c r="C865" t="s">
        <v>41</v>
      </c>
      <c r="D865" t="s">
        <v>41</v>
      </c>
      <c r="E865" t="s">
        <v>600</v>
      </c>
      <c r="F865" t="s">
        <v>581</v>
      </c>
      <c r="G865" t="s">
        <v>579</v>
      </c>
      <c r="H865" t="s">
        <v>442</v>
      </c>
      <c r="I865" t="s">
        <v>580</v>
      </c>
      <c r="J865" t="s">
        <v>609</v>
      </c>
      <c r="K865" t="s">
        <v>34</v>
      </c>
      <c r="L865" t="s">
        <v>582</v>
      </c>
      <c r="N865" t="s">
        <v>30</v>
      </c>
      <c r="O865" t="s">
        <v>444</v>
      </c>
      <c r="P865" t="s">
        <v>37</v>
      </c>
      <c r="Q865" t="s">
        <v>601</v>
      </c>
      <c r="R865" t="s">
        <v>27</v>
      </c>
      <c r="T865">
        <v>3</v>
      </c>
      <c r="U865">
        <v>1</v>
      </c>
      <c r="V865">
        <v>-16777216</v>
      </c>
      <c r="W865" t="s">
        <v>43</v>
      </c>
      <c r="X865" t="s">
        <v>43</v>
      </c>
    </row>
    <row r="866" spans="1:24" x14ac:dyDescent="0.25">
      <c r="A866" t="s">
        <v>1049</v>
      </c>
      <c r="B866" t="s">
        <v>1109</v>
      </c>
      <c r="C866" t="s">
        <v>41</v>
      </c>
      <c r="D866" t="s">
        <v>41</v>
      </c>
      <c r="E866" t="s">
        <v>600</v>
      </c>
      <c r="F866" t="s">
        <v>1136</v>
      </c>
      <c r="G866" t="s">
        <v>944</v>
      </c>
      <c r="H866" t="s">
        <v>285</v>
      </c>
      <c r="I866" t="s">
        <v>1135</v>
      </c>
      <c r="J866" t="s">
        <v>1110</v>
      </c>
      <c r="K866" t="s">
        <v>34</v>
      </c>
      <c r="L866" t="s">
        <v>1137</v>
      </c>
      <c r="N866" t="s">
        <v>30</v>
      </c>
      <c r="O866" t="s">
        <v>36</v>
      </c>
      <c r="P866" t="s">
        <v>37</v>
      </c>
      <c r="Q866" t="s">
        <v>601</v>
      </c>
      <c r="R866" t="s">
        <v>27</v>
      </c>
      <c r="T866">
        <v>3</v>
      </c>
      <c r="U866">
        <v>1</v>
      </c>
      <c r="V866">
        <v>-16777216</v>
      </c>
      <c r="W866" t="s">
        <v>43</v>
      </c>
      <c r="X866" t="s">
        <v>43</v>
      </c>
    </row>
    <row r="867" spans="1:24" x14ac:dyDescent="0.25">
      <c r="A867" t="s">
        <v>1049</v>
      </c>
      <c r="B867" t="s">
        <v>1109</v>
      </c>
      <c r="C867" t="s">
        <v>41</v>
      </c>
      <c r="D867" t="s">
        <v>41</v>
      </c>
      <c r="E867" t="s">
        <v>600</v>
      </c>
      <c r="F867" t="s">
        <v>1089</v>
      </c>
      <c r="G867" t="s">
        <v>944</v>
      </c>
      <c r="H867" t="s">
        <v>285</v>
      </c>
      <c r="I867" t="s">
        <v>1088</v>
      </c>
      <c r="J867" t="s">
        <v>1110</v>
      </c>
      <c r="K867" t="s">
        <v>34</v>
      </c>
      <c r="L867" t="s">
        <v>1090</v>
      </c>
      <c r="N867" t="s">
        <v>30</v>
      </c>
      <c r="O867" t="s">
        <v>36</v>
      </c>
      <c r="P867" t="s">
        <v>37</v>
      </c>
      <c r="Q867" t="s">
        <v>601</v>
      </c>
      <c r="R867" t="s">
        <v>27</v>
      </c>
      <c r="T867">
        <v>3</v>
      </c>
      <c r="U867">
        <v>1</v>
      </c>
      <c r="V867">
        <v>-16777216</v>
      </c>
      <c r="W867" t="s">
        <v>43</v>
      </c>
      <c r="X867" t="s">
        <v>43</v>
      </c>
    </row>
    <row r="868" spans="1:24" x14ac:dyDescent="0.25">
      <c r="A868" t="s">
        <v>1049</v>
      </c>
      <c r="B868" t="s">
        <v>1047</v>
      </c>
      <c r="C868" t="s">
        <v>41</v>
      </c>
      <c r="D868" t="s">
        <v>41</v>
      </c>
      <c r="E868" t="s">
        <v>600</v>
      </c>
      <c r="F868" t="s">
        <v>1003</v>
      </c>
      <c r="G868" t="s">
        <v>944</v>
      </c>
      <c r="H868" t="s">
        <v>285</v>
      </c>
      <c r="I868" t="s">
        <v>994</v>
      </c>
      <c r="J868" t="s">
        <v>1048</v>
      </c>
      <c r="K868" t="s">
        <v>34</v>
      </c>
      <c r="L868" t="s">
        <v>1004</v>
      </c>
      <c r="N868" t="s">
        <v>30</v>
      </c>
      <c r="O868" t="s">
        <v>36</v>
      </c>
      <c r="P868" t="s">
        <v>37</v>
      </c>
      <c r="Q868" t="s">
        <v>601</v>
      </c>
      <c r="R868" t="s">
        <v>27</v>
      </c>
      <c r="T868">
        <v>3</v>
      </c>
      <c r="U868">
        <v>1</v>
      </c>
      <c r="V868">
        <v>-16777216</v>
      </c>
      <c r="W868" t="s">
        <v>43</v>
      </c>
      <c r="X868" t="s">
        <v>43</v>
      </c>
    </row>
    <row r="869" spans="1:24" x14ac:dyDescent="0.25">
      <c r="A869" t="s">
        <v>1049</v>
      </c>
      <c r="B869" t="s">
        <v>1466</v>
      </c>
      <c r="C869" t="s">
        <v>41</v>
      </c>
      <c r="D869" t="s">
        <v>41</v>
      </c>
      <c r="E869" t="s">
        <v>600</v>
      </c>
      <c r="F869" t="s">
        <v>41</v>
      </c>
      <c r="G869" t="s">
        <v>32</v>
      </c>
      <c r="H869" t="s">
        <v>1451</v>
      </c>
      <c r="I869" t="s">
        <v>1452</v>
      </c>
      <c r="J869" t="s">
        <v>1467</v>
      </c>
      <c r="K869" t="s">
        <v>34</v>
      </c>
      <c r="L869" t="s">
        <v>1453</v>
      </c>
      <c r="N869" t="s">
        <v>30</v>
      </c>
      <c r="O869" t="s">
        <v>36</v>
      </c>
      <c r="P869" t="s">
        <v>37</v>
      </c>
      <c r="Q869" t="s">
        <v>601</v>
      </c>
      <c r="R869" t="s">
        <v>27</v>
      </c>
      <c r="T869">
        <v>3</v>
      </c>
      <c r="U869">
        <v>1</v>
      </c>
      <c r="V869">
        <v>-16777216</v>
      </c>
      <c r="W869" t="s">
        <v>43</v>
      </c>
      <c r="X869" t="s">
        <v>43</v>
      </c>
    </row>
    <row r="870" spans="1:24" x14ac:dyDescent="0.25">
      <c r="A870" t="s">
        <v>1052</v>
      </c>
      <c r="B870" t="s">
        <v>1111</v>
      </c>
      <c r="C870" t="s">
        <v>41</v>
      </c>
      <c r="D870" t="s">
        <v>41</v>
      </c>
      <c r="E870" t="s">
        <v>600</v>
      </c>
      <c r="F870" t="s">
        <v>1136</v>
      </c>
      <c r="G870" t="s">
        <v>944</v>
      </c>
      <c r="H870" t="s">
        <v>285</v>
      </c>
      <c r="I870" t="s">
        <v>1135</v>
      </c>
      <c r="J870" t="s">
        <v>1112</v>
      </c>
      <c r="K870" t="s">
        <v>34</v>
      </c>
      <c r="L870" t="s">
        <v>1137</v>
      </c>
      <c r="N870" t="s">
        <v>30</v>
      </c>
      <c r="O870" t="s">
        <v>36</v>
      </c>
      <c r="P870" t="s">
        <v>37</v>
      </c>
      <c r="Q870" t="s">
        <v>601</v>
      </c>
      <c r="R870" t="s">
        <v>27</v>
      </c>
      <c r="T870">
        <v>3</v>
      </c>
      <c r="U870">
        <v>1</v>
      </c>
      <c r="V870">
        <v>-16777216</v>
      </c>
      <c r="W870" t="s">
        <v>43</v>
      </c>
      <c r="X870" t="s">
        <v>43</v>
      </c>
    </row>
    <row r="871" spans="1:24" x14ac:dyDescent="0.25">
      <c r="A871" t="s">
        <v>1052</v>
      </c>
      <c r="B871" t="s">
        <v>1111</v>
      </c>
      <c r="C871" t="s">
        <v>41</v>
      </c>
      <c r="D871" t="s">
        <v>41</v>
      </c>
      <c r="E871" t="s">
        <v>600</v>
      </c>
      <c r="F871" t="s">
        <v>1089</v>
      </c>
      <c r="G871" t="s">
        <v>944</v>
      </c>
      <c r="H871" t="s">
        <v>285</v>
      </c>
      <c r="I871" t="s">
        <v>1088</v>
      </c>
      <c r="J871" t="s">
        <v>1112</v>
      </c>
      <c r="K871" t="s">
        <v>34</v>
      </c>
      <c r="L871" t="s">
        <v>1090</v>
      </c>
      <c r="N871" t="s">
        <v>30</v>
      </c>
      <c r="O871" t="s">
        <v>36</v>
      </c>
      <c r="P871" t="s">
        <v>37</v>
      </c>
      <c r="Q871" t="s">
        <v>601</v>
      </c>
      <c r="R871" t="s">
        <v>27</v>
      </c>
      <c r="T871">
        <v>3</v>
      </c>
      <c r="U871">
        <v>1</v>
      </c>
      <c r="V871">
        <v>-16777216</v>
      </c>
      <c r="W871" t="s">
        <v>43</v>
      </c>
      <c r="X871" t="s">
        <v>43</v>
      </c>
    </row>
    <row r="872" spans="1:24" x14ac:dyDescent="0.25">
      <c r="A872" t="s">
        <v>1052</v>
      </c>
      <c r="B872" t="s">
        <v>1050</v>
      </c>
      <c r="C872" t="s">
        <v>41</v>
      </c>
      <c r="D872" t="s">
        <v>41</v>
      </c>
      <c r="E872" t="s">
        <v>600</v>
      </c>
      <c r="F872" t="s">
        <v>1003</v>
      </c>
      <c r="G872" t="s">
        <v>944</v>
      </c>
      <c r="H872" t="s">
        <v>285</v>
      </c>
      <c r="I872" t="s">
        <v>994</v>
      </c>
      <c r="J872" t="s">
        <v>1051</v>
      </c>
      <c r="K872" t="s">
        <v>34</v>
      </c>
      <c r="L872" t="s">
        <v>1004</v>
      </c>
      <c r="N872" t="s">
        <v>30</v>
      </c>
      <c r="O872" t="s">
        <v>36</v>
      </c>
      <c r="P872" t="s">
        <v>37</v>
      </c>
      <c r="Q872" t="s">
        <v>601</v>
      </c>
      <c r="R872" t="s">
        <v>27</v>
      </c>
      <c r="T872">
        <v>3</v>
      </c>
      <c r="U872">
        <v>1</v>
      </c>
      <c r="V872">
        <v>-16777216</v>
      </c>
      <c r="W872" t="s">
        <v>43</v>
      </c>
      <c r="X872" t="s">
        <v>43</v>
      </c>
    </row>
    <row r="873" spans="1:24" x14ac:dyDescent="0.25">
      <c r="A873" t="s">
        <v>1052</v>
      </c>
      <c r="B873" t="s">
        <v>1468</v>
      </c>
      <c r="C873" t="s">
        <v>41</v>
      </c>
      <c r="D873" t="s">
        <v>41</v>
      </c>
      <c r="E873" t="s">
        <v>600</v>
      </c>
      <c r="F873" t="s">
        <v>41</v>
      </c>
      <c r="G873" t="s">
        <v>32</v>
      </c>
      <c r="H873" t="s">
        <v>1451</v>
      </c>
      <c r="I873" t="s">
        <v>1452</v>
      </c>
      <c r="J873" t="s">
        <v>1469</v>
      </c>
      <c r="K873" t="s">
        <v>34</v>
      </c>
      <c r="L873" t="s">
        <v>1453</v>
      </c>
      <c r="N873" t="s">
        <v>30</v>
      </c>
      <c r="O873" t="s">
        <v>36</v>
      </c>
      <c r="P873" t="s">
        <v>37</v>
      </c>
      <c r="Q873" t="s">
        <v>601</v>
      </c>
      <c r="R873" t="s">
        <v>27</v>
      </c>
      <c r="T873">
        <v>3</v>
      </c>
      <c r="U873">
        <v>1</v>
      </c>
      <c r="V873">
        <v>-16777216</v>
      </c>
      <c r="W873" t="s">
        <v>43</v>
      </c>
      <c r="X873" t="s">
        <v>43</v>
      </c>
    </row>
    <row r="874" spans="1:24" x14ac:dyDescent="0.25">
      <c r="A874" t="s">
        <v>1335</v>
      </c>
      <c r="B874" t="s">
        <v>1333</v>
      </c>
      <c r="C874" t="s">
        <v>41</v>
      </c>
      <c r="D874" t="s">
        <v>41</v>
      </c>
      <c r="E874" t="s">
        <v>600</v>
      </c>
      <c r="F874" t="s">
        <v>1325</v>
      </c>
      <c r="G874" t="s">
        <v>1323</v>
      </c>
      <c r="H874" t="s">
        <v>285</v>
      </c>
      <c r="I874" t="s">
        <v>1324</v>
      </c>
      <c r="J874" t="s">
        <v>1334</v>
      </c>
      <c r="K874" t="s">
        <v>34</v>
      </c>
      <c r="L874" t="s">
        <v>1326</v>
      </c>
      <c r="N874" t="s">
        <v>30</v>
      </c>
      <c r="O874" t="s">
        <v>36</v>
      </c>
      <c r="P874" t="s">
        <v>37</v>
      </c>
      <c r="Q874" t="s">
        <v>601</v>
      </c>
      <c r="R874" t="s">
        <v>27</v>
      </c>
      <c r="T874">
        <v>3</v>
      </c>
      <c r="U874">
        <v>1</v>
      </c>
      <c r="V874">
        <v>-16777216</v>
      </c>
      <c r="W874" t="s">
        <v>43</v>
      </c>
      <c r="X874" t="s">
        <v>43</v>
      </c>
    </row>
    <row r="875" spans="1:24" x14ac:dyDescent="0.25">
      <c r="A875" t="s">
        <v>1055</v>
      </c>
      <c r="B875" t="s">
        <v>1113</v>
      </c>
      <c r="C875" t="s">
        <v>41</v>
      </c>
      <c r="D875" t="s">
        <v>41</v>
      </c>
      <c r="E875" t="s">
        <v>600</v>
      </c>
      <c r="F875" t="s">
        <v>1136</v>
      </c>
      <c r="G875" t="s">
        <v>944</v>
      </c>
      <c r="H875" t="s">
        <v>285</v>
      </c>
      <c r="I875" t="s">
        <v>1135</v>
      </c>
      <c r="J875" t="s">
        <v>1114</v>
      </c>
      <c r="K875" t="s">
        <v>34</v>
      </c>
      <c r="L875" t="s">
        <v>1137</v>
      </c>
      <c r="N875" t="s">
        <v>30</v>
      </c>
      <c r="O875" t="s">
        <v>36</v>
      </c>
      <c r="P875" t="s">
        <v>37</v>
      </c>
      <c r="Q875" t="s">
        <v>601</v>
      </c>
      <c r="R875" t="s">
        <v>27</v>
      </c>
      <c r="T875">
        <v>3</v>
      </c>
      <c r="U875">
        <v>0</v>
      </c>
      <c r="V875">
        <v>-16777216</v>
      </c>
      <c r="W875" t="s">
        <v>43</v>
      </c>
      <c r="X875" t="s">
        <v>43</v>
      </c>
    </row>
    <row r="876" spans="1:24" x14ac:dyDescent="0.25">
      <c r="A876" t="s">
        <v>1055</v>
      </c>
      <c r="B876" t="s">
        <v>1113</v>
      </c>
      <c r="C876" t="s">
        <v>41</v>
      </c>
      <c r="D876" t="s">
        <v>41</v>
      </c>
      <c r="E876" t="s">
        <v>600</v>
      </c>
      <c r="F876" t="s">
        <v>1089</v>
      </c>
      <c r="G876" t="s">
        <v>944</v>
      </c>
      <c r="H876" t="s">
        <v>285</v>
      </c>
      <c r="I876" t="s">
        <v>1088</v>
      </c>
      <c r="J876" t="s">
        <v>1114</v>
      </c>
      <c r="K876" t="s">
        <v>34</v>
      </c>
      <c r="L876" t="s">
        <v>1090</v>
      </c>
      <c r="N876" t="s">
        <v>30</v>
      </c>
      <c r="O876" t="s">
        <v>36</v>
      </c>
      <c r="P876" t="s">
        <v>37</v>
      </c>
      <c r="Q876" t="s">
        <v>601</v>
      </c>
      <c r="R876" t="s">
        <v>27</v>
      </c>
      <c r="T876">
        <v>3</v>
      </c>
      <c r="U876">
        <v>0</v>
      </c>
      <c r="V876">
        <v>-16777216</v>
      </c>
      <c r="W876" t="s">
        <v>43</v>
      </c>
      <c r="X876" t="s">
        <v>43</v>
      </c>
    </row>
    <row r="877" spans="1:24" x14ac:dyDescent="0.25">
      <c r="A877" t="s">
        <v>1055</v>
      </c>
      <c r="B877" t="s">
        <v>1053</v>
      </c>
      <c r="C877" t="s">
        <v>41</v>
      </c>
      <c r="D877" t="s">
        <v>41</v>
      </c>
      <c r="E877" t="s">
        <v>600</v>
      </c>
      <c r="F877" t="s">
        <v>1003</v>
      </c>
      <c r="G877" t="s">
        <v>944</v>
      </c>
      <c r="H877" t="s">
        <v>285</v>
      </c>
      <c r="I877" t="s">
        <v>994</v>
      </c>
      <c r="J877" t="s">
        <v>1054</v>
      </c>
      <c r="K877" t="s">
        <v>34</v>
      </c>
      <c r="L877" t="s">
        <v>1004</v>
      </c>
      <c r="N877" t="s">
        <v>30</v>
      </c>
      <c r="O877" t="s">
        <v>36</v>
      </c>
      <c r="P877" t="s">
        <v>37</v>
      </c>
      <c r="Q877" t="s">
        <v>601</v>
      </c>
      <c r="R877" t="s">
        <v>27</v>
      </c>
      <c r="T877">
        <v>3</v>
      </c>
      <c r="U877">
        <v>0</v>
      </c>
      <c r="V877">
        <v>-16777216</v>
      </c>
      <c r="W877" t="s">
        <v>43</v>
      </c>
      <c r="X877" t="s">
        <v>43</v>
      </c>
    </row>
    <row r="878" spans="1:24" x14ac:dyDescent="0.25">
      <c r="A878" t="s">
        <v>1055</v>
      </c>
      <c r="B878" t="s">
        <v>1470</v>
      </c>
      <c r="C878" t="s">
        <v>41</v>
      </c>
      <c r="D878" t="s">
        <v>41</v>
      </c>
      <c r="E878" t="s">
        <v>600</v>
      </c>
      <c r="F878" t="s">
        <v>41</v>
      </c>
      <c r="G878" t="s">
        <v>32</v>
      </c>
      <c r="H878" t="s">
        <v>1451</v>
      </c>
      <c r="I878" t="s">
        <v>1452</v>
      </c>
      <c r="J878" t="s">
        <v>1471</v>
      </c>
      <c r="K878" t="s">
        <v>34</v>
      </c>
      <c r="L878" t="s">
        <v>1453</v>
      </c>
      <c r="N878" t="s">
        <v>30</v>
      </c>
      <c r="O878" t="s">
        <v>36</v>
      </c>
      <c r="P878" t="s">
        <v>37</v>
      </c>
      <c r="Q878" t="s">
        <v>601</v>
      </c>
      <c r="R878" t="s">
        <v>27</v>
      </c>
      <c r="T878">
        <v>3</v>
      </c>
      <c r="U878">
        <v>0</v>
      </c>
      <c r="V878">
        <v>-16777216</v>
      </c>
      <c r="W878" t="s">
        <v>43</v>
      </c>
      <c r="X878" t="s">
        <v>43</v>
      </c>
    </row>
    <row r="879" spans="1:24" x14ac:dyDescent="0.25">
      <c r="A879" t="s">
        <v>606</v>
      </c>
      <c r="B879" t="s">
        <v>1115</v>
      </c>
      <c r="C879" t="s">
        <v>41</v>
      </c>
      <c r="D879" t="s">
        <v>41</v>
      </c>
      <c r="E879" t="s">
        <v>600</v>
      </c>
      <c r="F879" t="s">
        <v>1136</v>
      </c>
      <c r="G879" t="s">
        <v>944</v>
      </c>
      <c r="H879" t="s">
        <v>285</v>
      </c>
      <c r="I879" t="s">
        <v>1135</v>
      </c>
      <c r="J879" t="s">
        <v>1116</v>
      </c>
      <c r="K879" t="s">
        <v>34</v>
      </c>
      <c r="L879" t="s">
        <v>1137</v>
      </c>
      <c r="N879" t="s">
        <v>30</v>
      </c>
      <c r="O879" t="s">
        <v>36</v>
      </c>
      <c r="P879" t="s">
        <v>37</v>
      </c>
      <c r="Q879" t="s">
        <v>601</v>
      </c>
      <c r="R879" t="s">
        <v>27</v>
      </c>
      <c r="T879">
        <v>3</v>
      </c>
      <c r="U879">
        <v>1</v>
      </c>
      <c r="V879">
        <v>-16777216</v>
      </c>
      <c r="W879" t="s">
        <v>43</v>
      </c>
      <c r="X879" t="s">
        <v>43</v>
      </c>
    </row>
    <row r="880" spans="1:24" x14ac:dyDescent="0.25">
      <c r="A880" t="s">
        <v>606</v>
      </c>
      <c r="B880" t="s">
        <v>1115</v>
      </c>
      <c r="C880" t="s">
        <v>41</v>
      </c>
      <c r="D880" t="s">
        <v>41</v>
      </c>
      <c r="E880" t="s">
        <v>600</v>
      </c>
      <c r="F880" t="s">
        <v>1089</v>
      </c>
      <c r="G880" t="s">
        <v>944</v>
      </c>
      <c r="H880" t="s">
        <v>285</v>
      </c>
      <c r="I880" t="s">
        <v>1088</v>
      </c>
      <c r="J880" t="s">
        <v>1116</v>
      </c>
      <c r="K880" t="s">
        <v>34</v>
      </c>
      <c r="L880" t="s">
        <v>1090</v>
      </c>
      <c r="N880" t="s">
        <v>30</v>
      </c>
      <c r="O880" t="s">
        <v>36</v>
      </c>
      <c r="P880" t="s">
        <v>37</v>
      </c>
      <c r="Q880" t="s">
        <v>601</v>
      </c>
      <c r="R880" t="s">
        <v>27</v>
      </c>
      <c r="T880">
        <v>3</v>
      </c>
      <c r="U880">
        <v>1</v>
      </c>
      <c r="V880">
        <v>-16777216</v>
      </c>
      <c r="W880" t="s">
        <v>43</v>
      </c>
      <c r="X880" t="s">
        <v>43</v>
      </c>
    </row>
    <row r="881" spans="1:24" x14ac:dyDescent="0.25">
      <c r="A881" t="s">
        <v>606</v>
      </c>
      <c r="B881" t="s">
        <v>1056</v>
      </c>
      <c r="C881" t="s">
        <v>41</v>
      </c>
      <c r="D881" t="s">
        <v>41</v>
      </c>
      <c r="E881" t="s">
        <v>600</v>
      </c>
      <c r="F881" t="s">
        <v>1003</v>
      </c>
      <c r="G881" t="s">
        <v>944</v>
      </c>
      <c r="H881" t="s">
        <v>285</v>
      </c>
      <c r="I881" t="s">
        <v>994</v>
      </c>
      <c r="J881" t="s">
        <v>1057</v>
      </c>
      <c r="K881" t="s">
        <v>34</v>
      </c>
      <c r="L881" t="s">
        <v>1004</v>
      </c>
      <c r="N881" t="s">
        <v>30</v>
      </c>
      <c r="O881" t="s">
        <v>36</v>
      </c>
      <c r="P881" t="s">
        <v>37</v>
      </c>
      <c r="Q881" t="s">
        <v>601</v>
      </c>
      <c r="R881" t="s">
        <v>27</v>
      </c>
      <c r="T881">
        <v>3</v>
      </c>
      <c r="U881">
        <v>1</v>
      </c>
      <c r="V881">
        <v>-16777216</v>
      </c>
      <c r="W881" t="s">
        <v>43</v>
      </c>
      <c r="X881" t="s">
        <v>43</v>
      </c>
    </row>
    <row r="882" spans="1:24" x14ac:dyDescent="0.25">
      <c r="A882" t="s">
        <v>606</v>
      </c>
      <c r="B882" t="s">
        <v>1472</v>
      </c>
      <c r="C882" t="s">
        <v>41</v>
      </c>
      <c r="D882" t="s">
        <v>41</v>
      </c>
      <c r="E882" t="s">
        <v>600</v>
      </c>
      <c r="F882" t="s">
        <v>41</v>
      </c>
      <c r="G882" t="s">
        <v>32</v>
      </c>
      <c r="H882" t="s">
        <v>1451</v>
      </c>
      <c r="I882" t="s">
        <v>1474</v>
      </c>
      <c r="J882" t="s">
        <v>1473</v>
      </c>
      <c r="K882" t="s">
        <v>34</v>
      </c>
      <c r="L882" t="s">
        <v>1453</v>
      </c>
      <c r="N882" t="s">
        <v>30</v>
      </c>
      <c r="O882" t="s">
        <v>36</v>
      </c>
      <c r="P882" t="s">
        <v>37</v>
      </c>
      <c r="Q882" t="s">
        <v>601</v>
      </c>
      <c r="R882" t="s">
        <v>27</v>
      </c>
      <c r="T882">
        <v>3</v>
      </c>
      <c r="U882">
        <v>1</v>
      </c>
      <c r="V882">
        <v>-16777216</v>
      </c>
      <c r="W882" t="s">
        <v>43</v>
      </c>
      <c r="X882" t="s">
        <v>43</v>
      </c>
    </row>
    <row r="883" spans="1:24" x14ac:dyDescent="0.25">
      <c r="A883" t="s">
        <v>606</v>
      </c>
      <c r="B883" t="s">
        <v>605</v>
      </c>
      <c r="C883" t="s">
        <v>41</v>
      </c>
      <c r="D883" t="s">
        <v>41</v>
      </c>
      <c r="E883" t="s">
        <v>600</v>
      </c>
      <c r="F883" t="s">
        <v>581</v>
      </c>
      <c r="G883" t="s">
        <v>579</v>
      </c>
      <c r="H883" t="s">
        <v>442</v>
      </c>
      <c r="I883" t="s">
        <v>580</v>
      </c>
      <c r="J883" t="s">
        <v>605</v>
      </c>
      <c r="K883" t="s">
        <v>34</v>
      </c>
      <c r="L883" t="s">
        <v>582</v>
      </c>
      <c r="N883" t="s">
        <v>30</v>
      </c>
      <c r="O883" t="s">
        <v>444</v>
      </c>
      <c r="P883" t="s">
        <v>37</v>
      </c>
      <c r="Q883" t="s">
        <v>601</v>
      </c>
      <c r="R883" t="s">
        <v>27</v>
      </c>
      <c r="T883">
        <v>3</v>
      </c>
      <c r="U883">
        <v>1</v>
      </c>
      <c r="V883">
        <v>-16777216</v>
      </c>
      <c r="W883" t="s">
        <v>43</v>
      </c>
      <c r="X883" t="s">
        <v>43</v>
      </c>
    </row>
    <row r="884" spans="1:24" x14ac:dyDescent="0.25">
      <c r="A884" t="s">
        <v>608</v>
      </c>
      <c r="B884" t="s">
        <v>1117</v>
      </c>
      <c r="C884" t="s">
        <v>41</v>
      </c>
      <c r="D884" t="s">
        <v>41</v>
      </c>
      <c r="E884" t="s">
        <v>600</v>
      </c>
      <c r="F884" t="s">
        <v>1136</v>
      </c>
      <c r="G884" t="s">
        <v>944</v>
      </c>
      <c r="H884" t="s">
        <v>285</v>
      </c>
      <c r="I884" t="s">
        <v>1135</v>
      </c>
      <c r="J884" t="s">
        <v>1118</v>
      </c>
      <c r="K884" t="s">
        <v>34</v>
      </c>
      <c r="L884" t="s">
        <v>1137</v>
      </c>
      <c r="N884" t="s">
        <v>30</v>
      </c>
      <c r="O884" t="s">
        <v>36</v>
      </c>
      <c r="P884" t="s">
        <v>37</v>
      </c>
      <c r="Q884" t="s">
        <v>601</v>
      </c>
      <c r="R884" t="s">
        <v>27</v>
      </c>
      <c r="T884">
        <v>3</v>
      </c>
      <c r="U884">
        <v>1</v>
      </c>
      <c r="V884">
        <v>-16777216</v>
      </c>
      <c r="W884" t="s">
        <v>43</v>
      </c>
      <c r="X884" t="s">
        <v>43</v>
      </c>
    </row>
    <row r="885" spans="1:24" x14ac:dyDescent="0.25">
      <c r="A885" t="s">
        <v>608</v>
      </c>
      <c r="B885" t="s">
        <v>1117</v>
      </c>
      <c r="C885" t="s">
        <v>41</v>
      </c>
      <c r="D885" t="s">
        <v>41</v>
      </c>
      <c r="E885" t="s">
        <v>600</v>
      </c>
      <c r="F885" t="s">
        <v>1089</v>
      </c>
      <c r="G885" t="s">
        <v>944</v>
      </c>
      <c r="H885" t="s">
        <v>285</v>
      </c>
      <c r="I885" t="s">
        <v>1088</v>
      </c>
      <c r="J885" t="s">
        <v>1118</v>
      </c>
      <c r="K885" t="s">
        <v>34</v>
      </c>
      <c r="L885" t="s">
        <v>1090</v>
      </c>
      <c r="N885" t="s">
        <v>30</v>
      </c>
      <c r="O885" t="s">
        <v>36</v>
      </c>
      <c r="P885" t="s">
        <v>37</v>
      </c>
      <c r="Q885" t="s">
        <v>601</v>
      </c>
      <c r="R885" t="s">
        <v>27</v>
      </c>
      <c r="T885">
        <v>3</v>
      </c>
      <c r="U885">
        <v>1</v>
      </c>
      <c r="V885">
        <v>-16777216</v>
      </c>
      <c r="W885" t="s">
        <v>43</v>
      </c>
      <c r="X885" t="s">
        <v>43</v>
      </c>
    </row>
    <row r="886" spans="1:24" x14ac:dyDescent="0.25">
      <c r="A886" t="s">
        <v>608</v>
      </c>
      <c r="B886" t="s">
        <v>1058</v>
      </c>
      <c r="C886" t="s">
        <v>41</v>
      </c>
      <c r="D886" t="s">
        <v>41</v>
      </c>
      <c r="E886" t="s">
        <v>600</v>
      </c>
      <c r="F886" t="s">
        <v>1003</v>
      </c>
      <c r="G886" t="s">
        <v>944</v>
      </c>
      <c r="H886" t="s">
        <v>285</v>
      </c>
      <c r="I886" t="s">
        <v>994</v>
      </c>
      <c r="J886" t="s">
        <v>1059</v>
      </c>
      <c r="K886" t="s">
        <v>34</v>
      </c>
      <c r="L886" t="s">
        <v>1004</v>
      </c>
      <c r="N886" t="s">
        <v>30</v>
      </c>
      <c r="O886" t="s">
        <v>36</v>
      </c>
      <c r="P886" t="s">
        <v>37</v>
      </c>
      <c r="Q886" t="s">
        <v>601</v>
      </c>
      <c r="R886" t="s">
        <v>27</v>
      </c>
      <c r="T886">
        <v>3</v>
      </c>
      <c r="U886">
        <v>1</v>
      </c>
      <c r="V886">
        <v>-16777216</v>
      </c>
      <c r="W886" t="s">
        <v>43</v>
      </c>
      <c r="X886" t="s">
        <v>43</v>
      </c>
    </row>
    <row r="887" spans="1:24" x14ac:dyDescent="0.25">
      <c r="A887" t="s">
        <v>608</v>
      </c>
      <c r="B887" t="s">
        <v>1475</v>
      </c>
      <c r="C887" t="s">
        <v>41</v>
      </c>
      <c r="D887" t="s">
        <v>41</v>
      </c>
      <c r="E887" t="s">
        <v>600</v>
      </c>
      <c r="F887" t="s">
        <v>41</v>
      </c>
      <c r="G887" t="s">
        <v>32</v>
      </c>
      <c r="H887" t="s">
        <v>1451</v>
      </c>
      <c r="I887" t="s">
        <v>1474</v>
      </c>
      <c r="J887" t="s">
        <v>1476</v>
      </c>
      <c r="K887" t="s">
        <v>34</v>
      </c>
      <c r="L887" t="s">
        <v>1453</v>
      </c>
      <c r="N887" t="s">
        <v>30</v>
      </c>
      <c r="O887" t="s">
        <v>36</v>
      </c>
      <c r="P887" t="s">
        <v>37</v>
      </c>
      <c r="Q887" t="s">
        <v>601</v>
      </c>
      <c r="R887" t="s">
        <v>27</v>
      </c>
      <c r="T887">
        <v>3</v>
      </c>
      <c r="U887">
        <v>1</v>
      </c>
      <c r="V887">
        <v>-16777216</v>
      </c>
      <c r="W887" t="s">
        <v>43</v>
      </c>
      <c r="X887" t="s">
        <v>43</v>
      </c>
    </row>
    <row r="888" spans="1:24" x14ac:dyDescent="0.25">
      <c r="A888" t="s">
        <v>608</v>
      </c>
      <c r="B888" t="s">
        <v>607</v>
      </c>
      <c r="C888" t="s">
        <v>41</v>
      </c>
      <c r="D888" t="s">
        <v>41</v>
      </c>
      <c r="E888" t="s">
        <v>600</v>
      </c>
      <c r="F888" t="s">
        <v>581</v>
      </c>
      <c r="G888" t="s">
        <v>579</v>
      </c>
      <c r="H888" t="s">
        <v>442</v>
      </c>
      <c r="I888" t="s">
        <v>580</v>
      </c>
      <c r="J888" t="s">
        <v>607</v>
      </c>
      <c r="K888" t="s">
        <v>34</v>
      </c>
      <c r="L888" t="s">
        <v>582</v>
      </c>
      <c r="N888" t="s">
        <v>30</v>
      </c>
      <c r="O888" t="s">
        <v>444</v>
      </c>
      <c r="P888" t="s">
        <v>37</v>
      </c>
      <c r="Q888" t="s">
        <v>601</v>
      </c>
      <c r="R888" t="s">
        <v>27</v>
      </c>
      <c r="T888">
        <v>3</v>
      </c>
      <c r="U888">
        <v>1</v>
      </c>
      <c r="V888">
        <v>-16777216</v>
      </c>
      <c r="W888" t="s">
        <v>43</v>
      </c>
      <c r="X888" t="s">
        <v>43</v>
      </c>
    </row>
    <row r="889" spans="1:24" x14ac:dyDescent="0.25">
      <c r="A889" t="s">
        <v>1062</v>
      </c>
      <c r="B889" t="s">
        <v>1119</v>
      </c>
      <c r="C889" t="s">
        <v>41</v>
      </c>
      <c r="D889" t="s">
        <v>41</v>
      </c>
      <c r="E889" t="s">
        <v>600</v>
      </c>
      <c r="F889" t="s">
        <v>1136</v>
      </c>
      <c r="G889" t="s">
        <v>944</v>
      </c>
      <c r="H889" t="s">
        <v>285</v>
      </c>
      <c r="I889" t="s">
        <v>1135</v>
      </c>
      <c r="J889" t="s">
        <v>1120</v>
      </c>
      <c r="K889" t="s">
        <v>34</v>
      </c>
      <c r="L889" t="s">
        <v>1137</v>
      </c>
      <c r="N889" t="s">
        <v>30</v>
      </c>
      <c r="O889" t="s">
        <v>36</v>
      </c>
      <c r="P889" t="s">
        <v>37</v>
      </c>
      <c r="Q889" t="s">
        <v>601</v>
      </c>
      <c r="R889" t="s">
        <v>27</v>
      </c>
      <c r="T889">
        <v>3</v>
      </c>
      <c r="U889">
        <v>1</v>
      </c>
      <c r="V889">
        <v>-16777216</v>
      </c>
      <c r="W889" t="s">
        <v>43</v>
      </c>
      <c r="X889" t="s">
        <v>43</v>
      </c>
    </row>
    <row r="890" spans="1:24" x14ac:dyDescent="0.25">
      <c r="A890" t="s">
        <v>1062</v>
      </c>
      <c r="B890" t="s">
        <v>1119</v>
      </c>
      <c r="C890" t="s">
        <v>41</v>
      </c>
      <c r="D890" t="s">
        <v>41</v>
      </c>
      <c r="E890" t="s">
        <v>600</v>
      </c>
      <c r="F890" t="s">
        <v>1089</v>
      </c>
      <c r="G890" t="s">
        <v>944</v>
      </c>
      <c r="H890" t="s">
        <v>285</v>
      </c>
      <c r="I890" t="s">
        <v>1088</v>
      </c>
      <c r="J890" t="s">
        <v>1120</v>
      </c>
      <c r="K890" t="s">
        <v>34</v>
      </c>
      <c r="L890" t="s">
        <v>1090</v>
      </c>
      <c r="N890" t="s">
        <v>30</v>
      </c>
      <c r="O890" t="s">
        <v>36</v>
      </c>
      <c r="P890" t="s">
        <v>37</v>
      </c>
      <c r="Q890" t="s">
        <v>601</v>
      </c>
      <c r="R890" t="s">
        <v>27</v>
      </c>
      <c r="T890">
        <v>3</v>
      </c>
      <c r="U890">
        <v>1</v>
      </c>
      <c r="V890">
        <v>-16777216</v>
      </c>
      <c r="W890" t="s">
        <v>43</v>
      </c>
      <c r="X890" t="s">
        <v>43</v>
      </c>
    </row>
    <row r="891" spans="1:24" x14ac:dyDescent="0.25">
      <c r="A891" t="s">
        <v>1062</v>
      </c>
      <c r="B891" t="s">
        <v>1060</v>
      </c>
      <c r="C891" t="s">
        <v>41</v>
      </c>
      <c r="D891" t="s">
        <v>41</v>
      </c>
      <c r="E891" t="s">
        <v>600</v>
      </c>
      <c r="F891" t="s">
        <v>1003</v>
      </c>
      <c r="G891" t="s">
        <v>944</v>
      </c>
      <c r="H891" t="s">
        <v>285</v>
      </c>
      <c r="I891" t="s">
        <v>994</v>
      </c>
      <c r="J891" t="s">
        <v>1061</v>
      </c>
      <c r="K891" t="s">
        <v>34</v>
      </c>
      <c r="L891" t="s">
        <v>1004</v>
      </c>
      <c r="N891" t="s">
        <v>30</v>
      </c>
      <c r="O891" t="s">
        <v>36</v>
      </c>
      <c r="P891" t="s">
        <v>37</v>
      </c>
      <c r="Q891" t="s">
        <v>601</v>
      </c>
      <c r="R891" t="s">
        <v>27</v>
      </c>
      <c r="T891">
        <v>3</v>
      </c>
      <c r="U891">
        <v>1</v>
      </c>
      <c r="V891">
        <v>-16777216</v>
      </c>
      <c r="W891" t="s">
        <v>43</v>
      </c>
      <c r="X891" t="s">
        <v>43</v>
      </c>
    </row>
    <row r="892" spans="1:24" x14ac:dyDescent="0.25">
      <c r="A892" t="s">
        <v>1062</v>
      </c>
      <c r="B892" t="s">
        <v>1477</v>
      </c>
      <c r="C892" t="s">
        <v>41</v>
      </c>
      <c r="D892" t="s">
        <v>41</v>
      </c>
      <c r="E892" t="s">
        <v>600</v>
      </c>
      <c r="F892" t="s">
        <v>41</v>
      </c>
      <c r="G892" t="s">
        <v>32</v>
      </c>
      <c r="H892" t="s">
        <v>1451</v>
      </c>
      <c r="I892" t="s">
        <v>1474</v>
      </c>
      <c r="J892" t="s">
        <v>1478</v>
      </c>
      <c r="K892" t="s">
        <v>34</v>
      </c>
      <c r="L892" t="s">
        <v>1453</v>
      </c>
      <c r="N892" t="s">
        <v>30</v>
      </c>
      <c r="O892" t="s">
        <v>36</v>
      </c>
      <c r="P892" t="s">
        <v>37</v>
      </c>
      <c r="Q892" t="s">
        <v>601</v>
      </c>
      <c r="R892" t="s">
        <v>27</v>
      </c>
      <c r="T892">
        <v>3</v>
      </c>
      <c r="U892">
        <v>1</v>
      </c>
      <c r="V892">
        <v>-16777216</v>
      </c>
      <c r="W892" t="s">
        <v>43</v>
      </c>
      <c r="X892" t="s">
        <v>43</v>
      </c>
    </row>
    <row r="893" spans="1:24" x14ac:dyDescent="0.25">
      <c r="A893" t="s">
        <v>343</v>
      </c>
      <c r="B893" t="s">
        <v>341</v>
      </c>
      <c r="C893" t="s">
        <v>41</v>
      </c>
      <c r="D893" t="s">
        <v>41</v>
      </c>
      <c r="E893" t="s">
        <v>54</v>
      </c>
      <c r="F893" t="s">
        <v>867</v>
      </c>
      <c r="G893" t="s">
        <v>441</v>
      </c>
      <c r="H893" t="s">
        <v>33</v>
      </c>
      <c r="I893" t="s">
        <v>864</v>
      </c>
      <c r="J893" t="s">
        <v>772</v>
      </c>
      <c r="K893" t="s">
        <v>34</v>
      </c>
      <c r="L893" t="s">
        <v>867</v>
      </c>
      <c r="N893" t="s">
        <v>30</v>
      </c>
      <c r="O893" t="s">
        <v>36</v>
      </c>
      <c r="P893" t="s">
        <v>37</v>
      </c>
      <c r="Q893" t="s">
        <v>55</v>
      </c>
      <c r="R893" t="s">
        <v>27</v>
      </c>
      <c r="T893">
        <v>3</v>
      </c>
      <c r="U893">
        <v>1</v>
      </c>
      <c r="V893">
        <v>-16777216</v>
      </c>
      <c r="W893" t="s">
        <v>43</v>
      </c>
      <c r="X893" t="s">
        <v>43</v>
      </c>
    </row>
    <row r="894" spans="1:24" x14ac:dyDescent="0.25">
      <c r="A894" t="s">
        <v>343</v>
      </c>
      <c r="B894" t="s">
        <v>1336</v>
      </c>
      <c r="C894" t="s">
        <v>41</v>
      </c>
      <c r="D894" t="s">
        <v>41</v>
      </c>
      <c r="E894" t="s">
        <v>54</v>
      </c>
      <c r="F894" t="s">
        <v>1325</v>
      </c>
      <c r="G894" t="s">
        <v>1323</v>
      </c>
      <c r="H894" t="s">
        <v>285</v>
      </c>
      <c r="I894" t="s">
        <v>1324</v>
      </c>
      <c r="J894" t="s">
        <v>1337</v>
      </c>
      <c r="K894" t="s">
        <v>34</v>
      </c>
      <c r="L894" t="s">
        <v>1326</v>
      </c>
      <c r="N894" t="s">
        <v>30</v>
      </c>
      <c r="O894" t="s">
        <v>36</v>
      </c>
      <c r="P894" t="s">
        <v>37</v>
      </c>
      <c r="Q894" t="s">
        <v>55</v>
      </c>
      <c r="R894" t="s">
        <v>27</v>
      </c>
      <c r="T894">
        <v>3</v>
      </c>
      <c r="U894">
        <v>1</v>
      </c>
      <c r="V894">
        <v>-16777216</v>
      </c>
      <c r="W894" t="s">
        <v>43</v>
      </c>
      <c r="X894" t="s">
        <v>43</v>
      </c>
    </row>
    <row r="895" spans="1:24" x14ac:dyDescent="0.25">
      <c r="A895" t="s">
        <v>343</v>
      </c>
      <c r="B895" t="s">
        <v>1271</v>
      </c>
      <c r="C895" t="s">
        <v>41</v>
      </c>
      <c r="D895" t="s">
        <v>41</v>
      </c>
      <c r="E895" t="s">
        <v>54</v>
      </c>
      <c r="F895" t="s">
        <v>1262</v>
      </c>
      <c r="G895" t="s">
        <v>533</v>
      </c>
      <c r="H895" t="s">
        <v>285</v>
      </c>
      <c r="I895" t="s">
        <v>1261</v>
      </c>
      <c r="J895" t="s">
        <v>1272</v>
      </c>
      <c r="K895" t="s">
        <v>34</v>
      </c>
      <c r="L895" t="s">
        <v>1263</v>
      </c>
      <c r="N895" t="s">
        <v>30</v>
      </c>
      <c r="O895" t="s">
        <v>36</v>
      </c>
      <c r="P895" t="s">
        <v>37</v>
      </c>
      <c r="Q895" t="s">
        <v>55</v>
      </c>
      <c r="R895" t="s">
        <v>27</v>
      </c>
      <c r="T895">
        <v>3</v>
      </c>
      <c r="U895">
        <v>1</v>
      </c>
      <c r="V895">
        <v>-16777216</v>
      </c>
      <c r="W895" t="s">
        <v>43</v>
      </c>
      <c r="X895" t="s">
        <v>43</v>
      </c>
    </row>
    <row r="896" spans="1:24" x14ac:dyDescent="0.25">
      <c r="A896" t="s">
        <v>343</v>
      </c>
      <c r="B896" t="s">
        <v>1133</v>
      </c>
      <c r="C896" t="s">
        <v>41</v>
      </c>
      <c r="D896" t="s">
        <v>41</v>
      </c>
      <c r="E896" t="s">
        <v>54</v>
      </c>
      <c r="F896" t="s">
        <v>1282</v>
      </c>
      <c r="G896" t="s">
        <v>533</v>
      </c>
      <c r="H896" t="s">
        <v>285</v>
      </c>
      <c r="I896" t="s">
        <v>1281</v>
      </c>
      <c r="J896" t="s">
        <v>1287</v>
      </c>
      <c r="K896" t="s">
        <v>34</v>
      </c>
      <c r="L896" t="s">
        <v>1283</v>
      </c>
      <c r="N896" t="s">
        <v>30</v>
      </c>
      <c r="O896" t="s">
        <v>36</v>
      </c>
      <c r="P896" t="s">
        <v>37</v>
      </c>
      <c r="Q896" t="s">
        <v>55</v>
      </c>
      <c r="R896" t="s">
        <v>27</v>
      </c>
      <c r="T896">
        <v>3</v>
      </c>
      <c r="U896">
        <v>1</v>
      </c>
      <c r="V896">
        <v>-16777216</v>
      </c>
      <c r="W896" t="s">
        <v>43</v>
      </c>
      <c r="X896" t="s">
        <v>43</v>
      </c>
    </row>
    <row r="897" spans="1:24" x14ac:dyDescent="0.25">
      <c r="A897" t="s">
        <v>343</v>
      </c>
      <c r="B897" t="s">
        <v>1144</v>
      </c>
      <c r="C897" t="s">
        <v>41</v>
      </c>
      <c r="D897" t="s">
        <v>41</v>
      </c>
      <c r="E897" t="s">
        <v>54</v>
      </c>
      <c r="F897" t="s">
        <v>1136</v>
      </c>
      <c r="G897" t="s">
        <v>944</v>
      </c>
      <c r="H897" t="s">
        <v>285</v>
      </c>
      <c r="I897" t="s">
        <v>1135</v>
      </c>
      <c r="J897" t="s">
        <v>1145</v>
      </c>
      <c r="K897" t="s">
        <v>34</v>
      </c>
      <c r="L897" t="s">
        <v>1137</v>
      </c>
      <c r="N897" t="s">
        <v>30</v>
      </c>
      <c r="O897" t="s">
        <v>36</v>
      </c>
      <c r="P897" t="s">
        <v>37</v>
      </c>
      <c r="Q897" t="s">
        <v>55</v>
      </c>
      <c r="R897" t="s">
        <v>27</v>
      </c>
      <c r="T897">
        <v>3</v>
      </c>
      <c r="U897">
        <v>1</v>
      </c>
      <c r="V897">
        <v>-16777216</v>
      </c>
      <c r="W897" t="s">
        <v>43</v>
      </c>
      <c r="X897" t="s">
        <v>43</v>
      </c>
    </row>
    <row r="898" spans="1:24" x14ac:dyDescent="0.25">
      <c r="A898" t="s">
        <v>343</v>
      </c>
      <c r="B898" t="s">
        <v>1133</v>
      </c>
      <c r="C898" t="s">
        <v>41</v>
      </c>
      <c r="D898" t="s">
        <v>41</v>
      </c>
      <c r="E898" t="s">
        <v>54</v>
      </c>
      <c r="F898" t="s">
        <v>1089</v>
      </c>
      <c r="G898" t="s">
        <v>944</v>
      </c>
      <c r="H898" t="s">
        <v>285</v>
      </c>
      <c r="I898" t="s">
        <v>1088</v>
      </c>
      <c r="J898" t="s">
        <v>1134</v>
      </c>
      <c r="K898" t="s">
        <v>34</v>
      </c>
      <c r="L898" t="s">
        <v>1090</v>
      </c>
      <c r="N898" t="s">
        <v>30</v>
      </c>
      <c r="O898" t="s">
        <v>36</v>
      </c>
      <c r="P898" t="s">
        <v>37</v>
      </c>
      <c r="Q898" t="s">
        <v>55</v>
      </c>
      <c r="R898" t="s">
        <v>27</v>
      </c>
      <c r="T898">
        <v>3</v>
      </c>
      <c r="U898">
        <v>1</v>
      </c>
      <c r="V898">
        <v>-16777216</v>
      </c>
      <c r="W898" t="s">
        <v>43</v>
      </c>
      <c r="X898" t="s">
        <v>43</v>
      </c>
    </row>
    <row r="899" spans="1:24" x14ac:dyDescent="0.25">
      <c r="A899" t="s">
        <v>343</v>
      </c>
      <c r="B899" t="s">
        <v>1077</v>
      </c>
      <c r="C899" t="s">
        <v>41</v>
      </c>
      <c r="D899" t="s">
        <v>41</v>
      </c>
      <c r="E899" t="s">
        <v>54</v>
      </c>
      <c r="F899" t="s">
        <v>1003</v>
      </c>
      <c r="G899" t="s">
        <v>944</v>
      </c>
      <c r="H899" t="s">
        <v>285</v>
      </c>
      <c r="I899" t="s">
        <v>994</v>
      </c>
      <c r="J899" t="s">
        <v>1078</v>
      </c>
      <c r="K899" t="s">
        <v>34</v>
      </c>
      <c r="L899" t="s">
        <v>1004</v>
      </c>
      <c r="N899" t="s">
        <v>30</v>
      </c>
      <c r="O899" t="s">
        <v>36</v>
      </c>
      <c r="P899" t="s">
        <v>37</v>
      </c>
      <c r="Q899" t="s">
        <v>55</v>
      </c>
      <c r="R899" t="s">
        <v>27</v>
      </c>
      <c r="T899">
        <v>3</v>
      </c>
      <c r="U899">
        <v>1</v>
      </c>
      <c r="V899">
        <v>-16777216</v>
      </c>
      <c r="W899" t="s">
        <v>43</v>
      </c>
      <c r="X899" t="s">
        <v>43</v>
      </c>
    </row>
    <row r="900" spans="1:24" x14ac:dyDescent="0.25">
      <c r="A900" t="s">
        <v>343</v>
      </c>
      <c r="B900" t="s">
        <v>341</v>
      </c>
      <c r="C900" t="s">
        <v>41</v>
      </c>
      <c r="D900" t="s">
        <v>41</v>
      </c>
      <c r="E900" t="s">
        <v>54</v>
      </c>
      <c r="F900" t="s">
        <v>295</v>
      </c>
      <c r="G900" t="s">
        <v>244</v>
      </c>
      <c r="H900" t="s">
        <v>285</v>
      </c>
      <c r="I900" t="s">
        <v>297</v>
      </c>
      <c r="J900" t="s">
        <v>342</v>
      </c>
      <c r="K900" t="s">
        <v>34</v>
      </c>
      <c r="L900" t="s">
        <v>296</v>
      </c>
      <c r="N900" t="s">
        <v>30</v>
      </c>
      <c r="O900" t="s">
        <v>36</v>
      </c>
      <c r="P900" t="s">
        <v>37</v>
      </c>
      <c r="Q900" t="s">
        <v>55</v>
      </c>
      <c r="R900" t="s">
        <v>27</v>
      </c>
      <c r="T900">
        <v>3</v>
      </c>
      <c r="U900">
        <v>1</v>
      </c>
      <c r="V900">
        <v>-16777216</v>
      </c>
      <c r="W900" t="s">
        <v>43</v>
      </c>
      <c r="X900" t="s">
        <v>43</v>
      </c>
    </row>
    <row r="901" spans="1:24" x14ac:dyDescent="0.25">
      <c r="A901" t="s">
        <v>343</v>
      </c>
      <c r="B901" t="s">
        <v>341</v>
      </c>
      <c r="C901" t="s">
        <v>41</v>
      </c>
      <c r="D901" t="s">
        <v>41</v>
      </c>
      <c r="E901" t="s">
        <v>54</v>
      </c>
      <c r="F901" t="s">
        <v>1196</v>
      </c>
      <c r="G901" t="s">
        <v>1295</v>
      </c>
      <c r="H901" t="s">
        <v>285</v>
      </c>
      <c r="I901" t="s">
        <v>1296</v>
      </c>
      <c r="J901" t="s">
        <v>342</v>
      </c>
      <c r="K901" t="s">
        <v>34</v>
      </c>
      <c r="L901" t="s">
        <v>1297</v>
      </c>
      <c r="N901" t="s">
        <v>30</v>
      </c>
      <c r="O901" t="s">
        <v>36</v>
      </c>
      <c r="P901" t="s">
        <v>37</v>
      </c>
      <c r="Q901" t="s">
        <v>55</v>
      </c>
      <c r="R901" t="s">
        <v>27</v>
      </c>
      <c r="T901">
        <v>3</v>
      </c>
      <c r="U901">
        <v>1</v>
      </c>
      <c r="V901">
        <v>-16777216</v>
      </c>
      <c r="W901" t="s">
        <v>43</v>
      </c>
      <c r="X901" t="s">
        <v>43</v>
      </c>
    </row>
    <row r="902" spans="1:24" x14ac:dyDescent="0.25">
      <c r="A902" t="s">
        <v>343</v>
      </c>
      <c r="B902" t="s">
        <v>1317</v>
      </c>
      <c r="C902" t="s">
        <v>41</v>
      </c>
      <c r="D902" t="s">
        <v>41</v>
      </c>
      <c r="E902" t="s">
        <v>54</v>
      </c>
      <c r="F902" t="s">
        <v>1311</v>
      </c>
      <c r="G902" t="s">
        <v>1295</v>
      </c>
      <c r="H902" t="s">
        <v>285</v>
      </c>
      <c r="I902" t="s">
        <v>1310</v>
      </c>
      <c r="J902" t="s">
        <v>342</v>
      </c>
      <c r="K902" t="s">
        <v>34</v>
      </c>
      <c r="L902" t="s">
        <v>1312</v>
      </c>
      <c r="N902" t="s">
        <v>30</v>
      </c>
      <c r="O902" t="s">
        <v>36</v>
      </c>
      <c r="P902" t="s">
        <v>37</v>
      </c>
      <c r="Q902" t="s">
        <v>55</v>
      </c>
      <c r="R902" t="s">
        <v>27</v>
      </c>
      <c r="T902">
        <v>3</v>
      </c>
      <c r="U902">
        <v>1</v>
      </c>
      <c r="V902">
        <v>-16777216</v>
      </c>
      <c r="W902" t="s">
        <v>43</v>
      </c>
      <c r="X902" t="s">
        <v>43</v>
      </c>
    </row>
    <row r="903" spans="1:24" x14ac:dyDescent="0.25">
      <c r="A903" t="s">
        <v>343</v>
      </c>
      <c r="B903" t="s">
        <v>341</v>
      </c>
      <c r="C903" t="s">
        <v>41</v>
      </c>
      <c r="D903" t="s">
        <v>41</v>
      </c>
      <c r="E903" t="s">
        <v>54</v>
      </c>
      <c r="F903" t="s">
        <v>716</v>
      </c>
      <c r="G903" t="s">
        <v>441</v>
      </c>
      <c r="H903" t="s">
        <v>442</v>
      </c>
      <c r="I903" t="s">
        <v>715</v>
      </c>
      <c r="J903" t="s">
        <v>772</v>
      </c>
      <c r="K903" t="s">
        <v>34</v>
      </c>
      <c r="L903" t="s">
        <v>717</v>
      </c>
      <c r="N903" t="s">
        <v>30</v>
      </c>
      <c r="O903" t="s">
        <v>444</v>
      </c>
      <c r="P903" t="s">
        <v>37</v>
      </c>
      <c r="Q903" t="s">
        <v>55</v>
      </c>
      <c r="R903" t="s">
        <v>27</v>
      </c>
      <c r="T903">
        <v>3</v>
      </c>
      <c r="U903">
        <v>1</v>
      </c>
      <c r="V903">
        <v>-16777216</v>
      </c>
      <c r="W903" t="s">
        <v>43</v>
      </c>
      <c r="X903" t="s">
        <v>43</v>
      </c>
    </row>
    <row r="904" spans="1:24" x14ac:dyDescent="0.25">
      <c r="A904" t="s">
        <v>267</v>
      </c>
      <c r="B904" t="s">
        <v>265</v>
      </c>
      <c r="C904" t="s">
        <v>78</v>
      </c>
      <c r="D904" t="s">
        <v>78</v>
      </c>
      <c r="E904" t="s">
        <v>266</v>
      </c>
      <c r="F904" t="s">
        <v>242</v>
      </c>
      <c r="G904" t="s">
        <v>244</v>
      </c>
      <c r="H904" t="s">
        <v>101</v>
      </c>
      <c r="I904" t="s">
        <v>245</v>
      </c>
      <c r="J904" t="s">
        <v>265</v>
      </c>
      <c r="K904" t="s">
        <v>34</v>
      </c>
      <c r="L904" t="s">
        <v>243</v>
      </c>
      <c r="N904" t="s">
        <v>30</v>
      </c>
      <c r="O904" t="s">
        <v>36</v>
      </c>
      <c r="P904" t="s">
        <v>37</v>
      </c>
      <c r="Q904">
        <v>66326</v>
      </c>
      <c r="R904" t="s">
        <v>79</v>
      </c>
      <c r="T904">
        <v>3</v>
      </c>
      <c r="U904">
        <v>0</v>
      </c>
      <c r="V904">
        <v>-16777216</v>
      </c>
      <c r="W904" t="s">
        <v>43</v>
      </c>
      <c r="X904" t="s">
        <v>43</v>
      </c>
    </row>
    <row r="905" spans="1:24" x14ac:dyDescent="0.25">
      <c r="A905" t="s">
        <v>267</v>
      </c>
      <c r="B905" t="s">
        <v>353</v>
      </c>
      <c r="C905" t="s">
        <v>78</v>
      </c>
      <c r="D905" t="s">
        <v>78</v>
      </c>
      <c r="E905" t="s">
        <v>266</v>
      </c>
      <c r="F905" t="s">
        <v>350</v>
      </c>
      <c r="G905" t="s">
        <v>244</v>
      </c>
      <c r="H905" t="s">
        <v>285</v>
      </c>
      <c r="I905" t="s">
        <v>352</v>
      </c>
      <c r="J905" t="s">
        <v>265</v>
      </c>
      <c r="K905" t="s">
        <v>34</v>
      </c>
      <c r="L905" t="s">
        <v>351</v>
      </c>
      <c r="N905" t="s">
        <v>30</v>
      </c>
      <c r="O905" t="s">
        <v>36</v>
      </c>
      <c r="P905" t="s">
        <v>37</v>
      </c>
      <c r="Q905">
        <v>66326</v>
      </c>
      <c r="R905" t="s">
        <v>79</v>
      </c>
      <c r="T905">
        <v>3</v>
      </c>
      <c r="U905">
        <v>0</v>
      </c>
      <c r="V905">
        <v>-16777216</v>
      </c>
      <c r="W905" t="s">
        <v>43</v>
      </c>
      <c r="X905" t="s">
        <v>43</v>
      </c>
    </row>
    <row r="906" spans="1:24" x14ac:dyDescent="0.25">
      <c r="A906" t="s">
        <v>267</v>
      </c>
      <c r="B906" t="s">
        <v>353</v>
      </c>
      <c r="C906" t="s">
        <v>78</v>
      </c>
      <c r="D906" t="s">
        <v>78</v>
      </c>
      <c r="E906" t="s">
        <v>266</v>
      </c>
      <c r="F906" t="s">
        <v>780</v>
      </c>
      <c r="G906" t="s">
        <v>244</v>
      </c>
      <c r="H906" t="s">
        <v>285</v>
      </c>
      <c r="I906" t="s">
        <v>778</v>
      </c>
      <c r="J906" t="s">
        <v>265</v>
      </c>
      <c r="K906" t="s">
        <v>34</v>
      </c>
      <c r="L906" t="s">
        <v>781</v>
      </c>
      <c r="N906" t="s">
        <v>30</v>
      </c>
      <c r="O906" t="s">
        <v>779</v>
      </c>
      <c r="P906" t="s">
        <v>37</v>
      </c>
      <c r="Q906">
        <v>66326</v>
      </c>
      <c r="R906" t="s">
        <v>79</v>
      </c>
      <c r="T906">
        <v>3</v>
      </c>
      <c r="U906">
        <v>0</v>
      </c>
      <c r="V906">
        <v>-16777216</v>
      </c>
      <c r="W906" t="s">
        <v>43</v>
      </c>
      <c r="X906" t="s">
        <v>43</v>
      </c>
    </row>
    <row r="907" spans="1:24" x14ac:dyDescent="0.25">
      <c r="A907" t="s">
        <v>267</v>
      </c>
      <c r="B907" t="s">
        <v>706</v>
      </c>
      <c r="C907" t="s">
        <v>78</v>
      </c>
      <c r="D907" t="s">
        <v>78</v>
      </c>
      <c r="E907" t="s">
        <v>266</v>
      </c>
      <c r="F907" t="s">
        <v>680</v>
      </c>
      <c r="G907" t="s">
        <v>244</v>
      </c>
      <c r="H907" t="s">
        <v>442</v>
      </c>
      <c r="I907" t="s">
        <v>678</v>
      </c>
      <c r="J907" t="s">
        <v>706</v>
      </c>
      <c r="K907" t="s">
        <v>34</v>
      </c>
      <c r="L907" t="s">
        <v>681</v>
      </c>
      <c r="N907" t="s">
        <v>30</v>
      </c>
      <c r="O907" t="s">
        <v>444</v>
      </c>
      <c r="P907" t="s">
        <v>37</v>
      </c>
      <c r="Q907">
        <v>66326</v>
      </c>
      <c r="R907" t="s">
        <v>79</v>
      </c>
      <c r="T907">
        <v>3</v>
      </c>
      <c r="U907">
        <v>0</v>
      </c>
      <c r="V907">
        <v>-16777216</v>
      </c>
      <c r="W907" t="s">
        <v>43</v>
      </c>
      <c r="X907" t="s">
        <v>43</v>
      </c>
    </row>
    <row r="908" spans="1:24" x14ac:dyDescent="0.25">
      <c r="A908" t="s">
        <v>570</v>
      </c>
      <c r="B908" t="s">
        <v>1279</v>
      </c>
      <c r="C908" t="s">
        <v>292</v>
      </c>
      <c r="D908" t="s">
        <v>293</v>
      </c>
      <c r="E908" t="s">
        <v>569</v>
      </c>
      <c r="F908" t="s">
        <v>1262</v>
      </c>
      <c r="G908" t="s">
        <v>533</v>
      </c>
      <c r="H908" t="s">
        <v>285</v>
      </c>
      <c r="I908" t="s">
        <v>1261</v>
      </c>
      <c r="J908" t="s">
        <v>1280</v>
      </c>
      <c r="K908" t="s">
        <v>34</v>
      </c>
      <c r="L908" t="s">
        <v>1263</v>
      </c>
      <c r="N908" t="s">
        <v>30</v>
      </c>
      <c r="O908" t="s">
        <v>36</v>
      </c>
      <c r="P908" t="s">
        <v>37</v>
      </c>
      <c r="Q908">
        <v>14544</v>
      </c>
      <c r="R908" t="s">
        <v>79</v>
      </c>
      <c r="T908">
        <v>3</v>
      </c>
      <c r="U908">
        <v>1</v>
      </c>
      <c r="V908">
        <v>-16777216</v>
      </c>
      <c r="W908" t="s">
        <v>43</v>
      </c>
      <c r="X908" t="s">
        <v>43</v>
      </c>
    </row>
    <row r="909" spans="1:24" x14ac:dyDescent="0.25">
      <c r="A909" t="s">
        <v>570</v>
      </c>
      <c r="B909" t="s">
        <v>1279</v>
      </c>
      <c r="C909" t="s">
        <v>292</v>
      </c>
      <c r="D909" t="s">
        <v>293</v>
      </c>
      <c r="E909" t="s">
        <v>569</v>
      </c>
      <c r="F909" t="s">
        <v>1282</v>
      </c>
      <c r="G909" t="s">
        <v>533</v>
      </c>
      <c r="H909" t="s">
        <v>285</v>
      </c>
      <c r="I909" t="s">
        <v>1281</v>
      </c>
      <c r="J909" t="s">
        <v>1280</v>
      </c>
      <c r="K909" t="s">
        <v>34</v>
      </c>
      <c r="L909" t="s">
        <v>1283</v>
      </c>
      <c r="N909" t="s">
        <v>30</v>
      </c>
      <c r="O909" t="s">
        <v>36</v>
      </c>
      <c r="P909" t="s">
        <v>37</v>
      </c>
      <c r="Q909">
        <v>14544</v>
      </c>
      <c r="R909" t="s">
        <v>79</v>
      </c>
      <c r="T909">
        <v>3</v>
      </c>
      <c r="U909">
        <v>1</v>
      </c>
      <c r="V909">
        <v>-16777216</v>
      </c>
      <c r="W909" t="s">
        <v>43</v>
      </c>
      <c r="X909" t="s">
        <v>43</v>
      </c>
    </row>
    <row r="910" spans="1:24" x14ac:dyDescent="0.25">
      <c r="A910" t="s">
        <v>570</v>
      </c>
      <c r="B910" t="s">
        <v>1279</v>
      </c>
      <c r="C910" t="s">
        <v>292</v>
      </c>
      <c r="D910" t="s">
        <v>293</v>
      </c>
      <c r="E910" t="s">
        <v>569</v>
      </c>
      <c r="F910" t="s">
        <v>1350</v>
      </c>
      <c r="G910" t="s">
        <v>928</v>
      </c>
      <c r="H910" t="s">
        <v>285</v>
      </c>
      <c r="I910" t="s">
        <v>1349</v>
      </c>
      <c r="J910" t="s">
        <v>1280</v>
      </c>
      <c r="K910" t="s">
        <v>34</v>
      </c>
      <c r="L910" t="s">
        <v>1350</v>
      </c>
      <c r="M910" t="s">
        <v>1348</v>
      </c>
      <c r="N910" t="s">
        <v>30</v>
      </c>
      <c r="O910" t="s">
        <v>36</v>
      </c>
      <c r="P910" t="s">
        <v>37</v>
      </c>
      <c r="Q910">
        <v>14544</v>
      </c>
      <c r="R910" t="s">
        <v>79</v>
      </c>
      <c r="T910">
        <v>3</v>
      </c>
      <c r="U910">
        <v>1</v>
      </c>
      <c r="V910">
        <v>-16777216</v>
      </c>
      <c r="W910" t="s">
        <v>43</v>
      </c>
      <c r="X910" t="s">
        <v>43</v>
      </c>
    </row>
    <row r="911" spans="1:24" x14ac:dyDescent="0.25">
      <c r="A911" t="s">
        <v>570</v>
      </c>
      <c r="B911" t="s">
        <v>1279</v>
      </c>
      <c r="C911" t="s">
        <v>292</v>
      </c>
      <c r="D911" t="s">
        <v>293</v>
      </c>
      <c r="E911" t="s">
        <v>569</v>
      </c>
      <c r="F911" t="s">
        <v>1196</v>
      </c>
      <c r="G911" t="s">
        <v>1295</v>
      </c>
      <c r="H911" t="s">
        <v>285</v>
      </c>
      <c r="I911" t="s">
        <v>1296</v>
      </c>
      <c r="J911" t="s">
        <v>1280</v>
      </c>
      <c r="K911" t="s">
        <v>34</v>
      </c>
      <c r="L911" t="s">
        <v>1297</v>
      </c>
      <c r="N911" t="s">
        <v>30</v>
      </c>
      <c r="O911" t="s">
        <v>36</v>
      </c>
      <c r="P911" t="s">
        <v>37</v>
      </c>
      <c r="Q911">
        <v>14544</v>
      </c>
      <c r="R911" t="s">
        <v>79</v>
      </c>
      <c r="T911">
        <v>3</v>
      </c>
      <c r="U911">
        <v>1</v>
      </c>
      <c r="V911">
        <v>-16777216</v>
      </c>
      <c r="W911" t="s">
        <v>43</v>
      </c>
      <c r="X911" t="s">
        <v>43</v>
      </c>
    </row>
    <row r="912" spans="1:24" x14ac:dyDescent="0.25">
      <c r="A912" t="s">
        <v>570</v>
      </c>
      <c r="B912" t="s">
        <v>1279</v>
      </c>
      <c r="C912" t="s">
        <v>292</v>
      </c>
      <c r="D912" t="s">
        <v>293</v>
      </c>
      <c r="E912" t="s">
        <v>569</v>
      </c>
      <c r="F912" t="s">
        <v>1311</v>
      </c>
      <c r="G912" t="s">
        <v>1295</v>
      </c>
      <c r="H912" t="s">
        <v>285</v>
      </c>
      <c r="I912" t="s">
        <v>1310</v>
      </c>
      <c r="J912" t="s">
        <v>1280</v>
      </c>
      <c r="K912" t="s">
        <v>34</v>
      </c>
      <c r="L912" t="s">
        <v>1312</v>
      </c>
      <c r="N912" t="s">
        <v>30</v>
      </c>
      <c r="O912" t="s">
        <v>36</v>
      </c>
      <c r="P912" t="s">
        <v>37</v>
      </c>
      <c r="Q912">
        <v>14544</v>
      </c>
      <c r="R912" t="s">
        <v>79</v>
      </c>
      <c r="T912">
        <v>3</v>
      </c>
      <c r="U912">
        <v>1</v>
      </c>
      <c r="V912">
        <v>-16777216</v>
      </c>
      <c r="W912" t="s">
        <v>43</v>
      </c>
      <c r="X912" t="s">
        <v>43</v>
      </c>
    </row>
    <row r="913" spans="1:24" x14ac:dyDescent="0.25">
      <c r="A913" t="s">
        <v>570</v>
      </c>
      <c r="B913" t="s">
        <v>568</v>
      </c>
      <c r="C913" t="s">
        <v>292</v>
      </c>
      <c r="D913" t="s">
        <v>293</v>
      </c>
      <c r="E913" t="s">
        <v>569</v>
      </c>
      <c r="F913" t="s">
        <v>537</v>
      </c>
      <c r="G913" t="s">
        <v>533</v>
      </c>
      <c r="H913" t="s">
        <v>442</v>
      </c>
      <c r="I913" t="s">
        <v>534</v>
      </c>
      <c r="J913" t="s">
        <v>568</v>
      </c>
      <c r="K913" t="s">
        <v>34</v>
      </c>
      <c r="N913" t="s">
        <v>30</v>
      </c>
      <c r="O913" t="s">
        <v>444</v>
      </c>
      <c r="P913" t="s">
        <v>37</v>
      </c>
      <c r="Q913">
        <v>14544</v>
      </c>
      <c r="R913" t="s">
        <v>79</v>
      </c>
      <c r="T913">
        <v>3</v>
      </c>
      <c r="U913">
        <v>1</v>
      </c>
      <c r="V913">
        <v>-16777216</v>
      </c>
      <c r="W913" t="s">
        <v>43</v>
      </c>
      <c r="X913" t="s">
        <v>43</v>
      </c>
    </row>
    <row r="914" spans="1:24" x14ac:dyDescent="0.25">
      <c r="A914" t="s">
        <v>570</v>
      </c>
      <c r="B914" t="s">
        <v>569</v>
      </c>
      <c r="C914" t="s">
        <v>78</v>
      </c>
      <c r="D914" t="s">
        <v>78</v>
      </c>
      <c r="E914" t="s">
        <v>569</v>
      </c>
      <c r="F914" t="s">
        <v>930</v>
      </c>
      <c r="G914" t="s">
        <v>928</v>
      </c>
      <c r="H914" t="s">
        <v>914</v>
      </c>
      <c r="I914" t="s">
        <v>929</v>
      </c>
      <c r="J914" t="s">
        <v>569</v>
      </c>
      <c r="K914" t="s">
        <v>34</v>
      </c>
      <c r="N914" t="s">
        <v>30</v>
      </c>
      <c r="O914" t="s">
        <v>444</v>
      </c>
      <c r="P914" t="s">
        <v>37</v>
      </c>
      <c r="Q914">
        <v>14544</v>
      </c>
      <c r="R914" t="s">
        <v>79</v>
      </c>
      <c r="T914">
        <v>3</v>
      </c>
      <c r="U914">
        <v>0</v>
      </c>
      <c r="V914">
        <v>-16777216</v>
      </c>
      <c r="W914">
        <v>-20</v>
      </c>
      <c r="X914">
        <v>40</v>
      </c>
    </row>
    <row r="915" spans="1:24" x14ac:dyDescent="0.25">
      <c r="A915" t="s">
        <v>570</v>
      </c>
      <c r="B915" t="s">
        <v>569</v>
      </c>
      <c r="C915" t="s">
        <v>78</v>
      </c>
      <c r="D915" t="s">
        <v>78</v>
      </c>
      <c r="E915" t="s">
        <v>569</v>
      </c>
      <c r="F915" t="s">
        <v>1152</v>
      </c>
      <c r="G915" t="s">
        <v>32</v>
      </c>
      <c r="H915" t="s">
        <v>101</v>
      </c>
      <c r="I915" t="s">
        <v>1151</v>
      </c>
      <c r="J915" t="s">
        <v>569</v>
      </c>
      <c r="K915" t="s">
        <v>34</v>
      </c>
      <c r="L915" t="s">
        <v>1153</v>
      </c>
      <c r="N915" t="s">
        <v>30</v>
      </c>
      <c r="O915" t="s">
        <v>36</v>
      </c>
      <c r="P915" t="s">
        <v>37</v>
      </c>
      <c r="Q915">
        <v>14544</v>
      </c>
      <c r="R915" t="s">
        <v>79</v>
      </c>
      <c r="T915">
        <v>3</v>
      </c>
      <c r="U915">
        <v>0</v>
      </c>
      <c r="V915">
        <v>-16777216</v>
      </c>
      <c r="W915">
        <v>-20</v>
      </c>
      <c r="X915">
        <v>40</v>
      </c>
    </row>
    <row r="916" spans="1:24" x14ac:dyDescent="0.25">
      <c r="A916" t="s">
        <v>570</v>
      </c>
      <c r="B916" t="s">
        <v>569</v>
      </c>
      <c r="C916" t="s">
        <v>78</v>
      </c>
      <c r="D916" t="s">
        <v>78</v>
      </c>
      <c r="E916" t="s">
        <v>569</v>
      </c>
      <c r="F916" t="s">
        <v>1262</v>
      </c>
      <c r="G916" t="s">
        <v>533</v>
      </c>
      <c r="H916" t="s">
        <v>285</v>
      </c>
      <c r="I916" t="s">
        <v>1261</v>
      </c>
      <c r="J916" t="s">
        <v>569</v>
      </c>
      <c r="K916" t="s">
        <v>34</v>
      </c>
      <c r="L916" t="s">
        <v>1263</v>
      </c>
      <c r="N916" t="s">
        <v>30</v>
      </c>
      <c r="O916" t="s">
        <v>36</v>
      </c>
      <c r="P916" t="s">
        <v>37</v>
      </c>
      <c r="Q916">
        <v>14544</v>
      </c>
      <c r="R916" t="s">
        <v>79</v>
      </c>
      <c r="T916">
        <v>3</v>
      </c>
      <c r="U916">
        <v>0</v>
      </c>
      <c r="V916">
        <v>-16777216</v>
      </c>
      <c r="W916">
        <v>-20</v>
      </c>
      <c r="X916">
        <v>40</v>
      </c>
    </row>
    <row r="917" spans="1:24" x14ac:dyDescent="0.25">
      <c r="A917" t="s">
        <v>570</v>
      </c>
      <c r="B917" t="s">
        <v>569</v>
      </c>
      <c r="C917" t="s">
        <v>78</v>
      </c>
      <c r="D917" t="s">
        <v>78</v>
      </c>
      <c r="E917" t="s">
        <v>569</v>
      </c>
      <c r="F917" t="s">
        <v>1282</v>
      </c>
      <c r="G917" t="s">
        <v>533</v>
      </c>
      <c r="H917" t="s">
        <v>285</v>
      </c>
      <c r="I917" t="s">
        <v>1281</v>
      </c>
      <c r="J917" t="s">
        <v>569</v>
      </c>
      <c r="K917" t="s">
        <v>34</v>
      </c>
      <c r="L917" t="s">
        <v>1283</v>
      </c>
      <c r="N917" t="s">
        <v>30</v>
      </c>
      <c r="O917" t="s">
        <v>36</v>
      </c>
      <c r="P917" t="s">
        <v>37</v>
      </c>
      <c r="Q917">
        <v>14544</v>
      </c>
      <c r="R917" t="s">
        <v>79</v>
      </c>
      <c r="T917">
        <v>3</v>
      </c>
      <c r="U917">
        <v>0</v>
      </c>
      <c r="V917">
        <v>-16777216</v>
      </c>
      <c r="W917">
        <v>-20</v>
      </c>
      <c r="X917">
        <v>40</v>
      </c>
    </row>
    <row r="918" spans="1:24" x14ac:dyDescent="0.25">
      <c r="A918" t="s">
        <v>570</v>
      </c>
      <c r="B918" t="s">
        <v>569</v>
      </c>
      <c r="C918" t="s">
        <v>78</v>
      </c>
      <c r="D918" t="s">
        <v>78</v>
      </c>
      <c r="E918" t="s">
        <v>569</v>
      </c>
      <c r="F918" t="s">
        <v>1289</v>
      </c>
      <c r="G918" t="s">
        <v>928</v>
      </c>
      <c r="H918" t="s">
        <v>285</v>
      </c>
      <c r="I918" t="s">
        <v>1288</v>
      </c>
      <c r="J918" t="s">
        <v>569</v>
      </c>
      <c r="K918" t="s">
        <v>34</v>
      </c>
      <c r="L918" t="s">
        <v>1290</v>
      </c>
      <c r="N918" t="s">
        <v>30</v>
      </c>
      <c r="O918" t="s">
        <v>36</v>
      </c>
      <c r="P918" t="s">
        <v>37</v>
      </c>
      <c r="Q918">
        <v>14544</v>
      </c>
      <c r="R918" t="s">
        <v>79</v>
      </c>
      <c r="T918">
        <v>3</v>
      </c>
      <c r="U918">
        <v>0</v>
      </c>
      <c r="V918">
        <v>-16777216</v>
      </c>
      <c r="W918">
        <v>-20</v>
      </c>
      <c r="X918">
        <v>40</v>
      </c>
    </row>
    <row r="919" spans="1:24" x14ac:dyDescent="0.25">
      <c r="A919" t="s">
        <v>570</v>
      </c>
      <c r="B919" t="s">
        <v>569</v>
      </c>
      <c r="C919" t="s">
        <v>78</v>
      </c>
      <c r="D919" t="s">
        <v>78</v>
      </c>
      <c r="E919" t="s">
        <v>569</v>
      </c>
      <c r="F919" t="s">
        <v>1350</v>
      </c>
      <c r="G919" t="s">
        <v>928</v>
      </c>
      <c r="H919" t="s">
        <v>285</v>
      </c>
      <c r="I919" t="s">
        <v>1349</v>
      </c>
      <c r="J919" t="s">
        <v>569</v>
      </c>
      <c r="K919" t="s">
        <v>34</v>
      </c>
      <c r="L919" t="s">
        <v>1350</v>
      </c>
      <c r="M919" t="s">
        <v>1348</v>
      </c>
      <c r="N919" t="s">
        <v>30</v>
      </c>
      <c r="O919" t="s">
        <v>36</v>
      </c>
      <c r="P919" t="s">
        <v>37</v>
      </c>
      <c r="Q919">
        <v>14544</v>
      </c>
      <c r="R919" t="s">
        <v>79</v>
      </c>
      <c r="T919">
        <v>3</v>
      </c>
      <c r="U919">
        <v>0</v>
      </c>
      <c r="V919">
        <v>-16777216</v>
      </c>
      <c r="W919">
        <v>-20</v>
      </c>
      <c r="X919">
        <v>40</v>
      </c>
    </row>
    <row r="920" spans="1:24" x14ac:dyDescent="0.25">
      <c r="A920" t="s">
        <v>570</v>
      </c>
      <c r="B920" t="s">
        <v>569</v>
      </c>
      <c r="C920" t="s">
        <v>78</v>
      </c>
      <c r="D920" t="s">
        <v>78</v>
      </c>
      <c r="E920" t="s">
        <v>569</v>
      </c>
      <c r="F920" t="s">
        <v>1196</v>
      </c>
      <c r="G920" t="s">
        <v>1295</v>
      </c>
      <c r="H920" t="s">
        <v>285</v>
      </c>
      <c r="I920" t="s">
        <v>1296</v>
      </c>
      <c r="J920" t="s">
        <v>569</v>
      </c>
      <c r="K920" t="s">
        <v>34</v>
      </c>
      <c r="L920" t="s">
        <v>1297</v>
      </c>
      <c r="N920" t="s">
        <v>30</v>
      </c>
      <c r="O920" t="s">
        <v>36</v>
      </c>
      <c r="P920" t="s">
        <v>37</v>
      </c>
      <c r="Q920">
        <v>14544</v>
      </c>
      <c r="R920" t="s">
        <v>79</v>
      </c>
      <c r="T920">
        <v>3</v>
      </c>
      <c r="U920">
        <v>0</v>
      </c>
      <c r="V920">
        <v>-16777216</v>
      </c>
      <c r="W920">
        <v>-20</v>
      </c>
      <c r="X920">
        <v>40</v>
      </c>
    </row>
    <row r="921" spans="1:24" x14ac:dyDescent="0.25">
      <c r="A921" t="s">
        <v>570</v>
      </c>
      <c r="B921" t="s">
        <v>569</v>
      </c>
      <c r="C921" t="s">
        <v>78</v>
      </c>
      <c r="D921" t="s">
        <v>78</v>
      </c>
      <c r="E921" t="s">
        <v>569</v>
      </c>
      <c r="F921" t="s">
        <v>1311</v>
      </c>
      <c r="G921" t="s">
        <v>1295</v>
      </c>
      <c r="H921" t="s">
        <v>285</v>
      </c>
      <c r="I921" t="s">
        <v>1310</v>
      </c>
      <c r="J921" t="s">
        <v>569</v>
      </c>
      <c r="K921" t="s">
        <v>34</v>
      </c>
      <c r="L921" t="s">
        <v>1312</v>
      </c>
      <c r="N921" t="s">
        <v>30</v>
      </c>
      <c r="O921" t="s">
        <v>36</v>
      </c>
      <c r="P921" t="s">
        <v>37</v>
      </c>
      <c r="Q921">
        <v>14544</v>
      </c>
      <c r="R921" t="s">
        <v>79</v>
      </c>
      <c r="T921">
        <v>3</v>
      </c>
      <c r="U921">
        <v>0</v>
      </c>
      <c r="V921">
        <v>-16777216</v>
      </c>
      <c r="W921">
        <v>-20</v>
      </c>
      <c r="X921">
        <v>40</v>
      </c>
    </row>
    <row r="922" spans="1:24" x14ac:dyDescent="0.25">
      <c r="A922" t="s">
        <v>570</v>
      </c>
      <c r="B922" t="s">
        <v>569</v>
      </c>
      <c r="C922" t="s">
        <v>78</v>
      </c>
      <c r="D922" t="s">
        <v>78</v>
      </c>
      <c r="E922" t="s">
        <v>569</v>
      </c>
      <c r="F922" t="s">
        <v>569</v>
      </c>
      <c r="G922" t="s">
        <v>1248</v>
      </c>
      <c r="H922" t="s">
        <v>285</v>
      </c>
      <c r="I922" t="s">
        <v>1249</v>
      </c>
      <c r="J922" t="s">
        <v>569</v>
      </c>
      <c r="K922" t="s">
        <v>34</v>
      </c>
      <c r="L922" t="s">
        <v>1256</v>
      </c>
      <c r="N922" t="s">
        <v>30</v>
      </c>
      <c r="O922" t="s">
        <v>36</v>
      </c>
      <c r="P922" t="s">
        <v>37</v>
      </c>
      <c r="Q922">
        <v>14544</v>
      </c>
      <c r="R922" t="s">
        <v>79</v>
      </c>
      <c r="T922">
        <v>3</v>
      </c>
      <c r="U922">
        <v>0</v>
      </c>
      <c r="V922">
        <v>-16777216</v>
      </c>
      <c r="W922">
        <v>-20</v>
      </c>
      <c r="X922">
        <v>40</v>
      </c>
    </row>
    <row r="923" spans="1:24" x14ac:dyDescent="0.25">
      <c r="A923" t="s">
        <v>570</v>
      </c>
      <c r="B923" t="s">
        <v>569</v>
      </c>
      <c r="C923" t="s">
        <v>78</v>
      </c>
      <c r="D923" t="s">
        <v>78</v>
      </c>
      <c r="E923" t="s">
        <v>569</v>
      </c>
      <c r="F923" t="s">
        <v>537</v>
      </c>
      <c r="G923" t="s">
        <v>533</v>
      </c>
      <c r="H923" t="s">
        <v>442</v>
      </c>
      <c r="I923" t="s">
        <v>534</v>
      </c>
      <c r="J923" t="s">
        <v>569</v>
      </c>
      <c r="K923" t="s">
        <v>34</v>
      </c>
      <c r="N923" t="s">
        <v>30</v>
      </c>
      <c r="O923" t="s">
        <v>444</v>
      </c>
      <c r="P923" t="s">
        <v>37</v>
      </c>
      <c r="Q923">
        <v>14544</v>
      </c>
      <c r="R923" t="s">
        <v>79</v>
      </c>
      <c r="T923">
        <v>3</v>
      </c>
      <c r="U923">
        <v>0</v>
      </c>
      <c r="V923">
        <v>-16777216</v>
      </c>
      <c r="W923">
        <v>-20</v>
      </c>
      <c r="X923">
        <v>40</v>
      </c>
    </row>
    <row r="924" spans="1:24" x14ac:dyDescent="0.25">
      <c r="A924" t="s">
        <v>158</v>
      </c>
      <c r="B924" t="s">
        <v>156</v>
      </c>
      <c r="C924" t="s">
        <v>78</v>
      </c>
      <c r="D924" t="s">
        <v>78</v>
      </c>
      <c r="E924" t="s">
        <v>157</v>
      </c>
      <c r="F924" t="s">
        <v>143</v>
      </c>
      <c r="G924" t="s">
        <v>32</v>
      </c>
      <c r="H924" t="s">
        <v>101</v>
      </c>
      <c r="I924" t="s">
        <v>145</v>
      </c>
      <c r="J924" t="s">
        <v>156</v>
      </c>
      <c r="K924" t="s">
        <v>34</v>
      </c>
      <c r="L924" t="s">
        <v>144</v>
      </c>
      <c r="N924" t="s">
        <v>30</v>
      </c>
      <c r="O924" t="s">
        <v>36</v>
      </c>
      <c r="P924" t="s">
        <v>37</v>
      </c>
      <c r="Q924">
        <v>15610</v>
      </c>
      <c r="R924" t="s">
        <v>79</v>
      </c>
      <c r="T924">
        <v>3</v>
      </c>
      <c r="U924">
        <v>0</v>
      </c>
      <c r="V924">
        <v>-16777216</v>
      </c>
      <c r="W924" t="s">
        <v>43</v>
      </c>
      <c r="X924" t="s">
        <v>43</v>
      </c>
    </row>
    <row r="925" spans="1:24" x14ac:dyDescent="0.25">
      <c r="A925" t="s">
        <v>776</v>
      </c>
      <c r="B925" t="s">
        <v>773</v>
      </c>
      <c r="C925" t="s">
        <v>292</v>
      </c>
      <c r="D925" t="s">
        <v>293</v>
      </c>
      <c r="E925" t="s">
        <v>775</v>
      </c>
      <c r="F925" t="s">
        <v>867</v>
      </c>
      <c r="G925" t="s">
        <v>441</v>
      </c>
      <c r="H925" t="s">
        <v>33</v>
      </c>
      <c r="I925" t="s">
        <v>864</v>
      </c>
      <c r="J925" t="s">
        <v>774</v>
      </c>
      <c r="K925" t="s">
        <v>34</v>
      </c>
      <c r="L925" t="s">
        <v>867</v>
      </c>
      <c r="N925" t="s">
        <v>30</v>
      </c>
      <c r="O925" t="s">
        <v>36</v>
      </c>
      <c r="P925" t="s">
        <v>37</v>
      </c>
      <c r="Q925" t="s">
        <v>775</v>
      </c>
      <c r="R925" t="s">
        <v>27</v>
      </c>
      <c r="T925">
        <v>3</v>
      </c>
      <c r="U925">
        <v>0</v>
      </c>
      <c r="V925">
        <v>-16777216</v>
      </c>
      <c r="W925" t="s">
        <v>43</v>
      </c>
      <c r="X925" t="s">
        <v>43</v>
      </c>
    </row>
    <row r="926" spans="1:24" x14ac:dyDescent="0.25">
      <c r="A926" t="s">
        <v>776</v>
      </c>
      <c r="B926" t="s">
        <v>834</v>
      </c>
      <c r="C926" t="s">
        <v>292</v>
      </c>
      <c r="D926" t="s">
        <v>293</v>
      </c>
      <c r="E926" t="s">
        <v>775</v>
      </c>
      <c r="F926" t="s">
        <v>780</v>
      </c>
      <c r="G926" t="s">
        <v>244</v>
      </c>
      <c r="H926" t="s">
        <v>285</v>
      </c>
      <c r="I926" t="s">
        <v>778</v>
      </c>
      <c r="K926" t="s">
        <v>34</v>
      </c>
      <c r="L926" t="s">
        <v>781</v>
      </c>
      <c r="N926" t="s">
        <v>30</v>
      </c>
      <c r="O926" t="s">
        <v>779</v>
      </c>
      <c r="P926" t="s">
        <v>37</v>
      </c>
      <c r="Q926" t="s">
        <v>775</v>
      </c>
      <c r="R926" t="s">
        <v>27</v>
      </c>
      <c r="T926">
        <v>3</v>
      </c>
      <c r="U926">
        <v>0</v>
      </c>
      <c r="V926">
        <v>-16777216</v>
      </c>
      <c r="W926" t="s">
        <v>43</v>
      </c>
      <c r="X926" t="s">
        <v>43</v>
      </c>
    </row>
    <row r="927" spans="1:24" x14ac:dyDescent="0.25">
      <c r="A927" t="s">
        <v>776</v>
      </c>
      <c r="B927" t="s">
        <v>1376</v>
      </c>
      <c r="C927" t="s">
        <v>292</v>
      </c>
      <c r="D927" t="s">
        <v>293</v>
      </c>
      <c r="E927" t="s">
        <v>775</v>
      </c>
      <c r="F927" t="s">
        <v>292</v>
      </c>
      <c r="G927" t="s">
        <v>32</v>
      </c>
      <c r="H927" t="s">
        <v>25</v>
      </c>
      <c r="I927" t="s">
        <v>1369</v>
      </c>
      <c r="J927" t="s">
        <v>1377</v>
      </c>
      <c r="K927" t="s">
        <v>34</v>
      </c>
      <c r="L927" t="s">
        <v>1372</v>
      </c>
      <c r="N927" t="s">
        <v>30</v>
      </c>
      <c r="O927" t="s">
        <v>36</v>
      </c>
      <c r="P927" t="s">
        <v>37</v>
      </c>
      <c r="Q927" t="s">
        <v>775</v>
      </c>
      <c r="R927" t="s">
        <v>27</v>
      </c>
      <c r="T927">
        <v>3</v>
      </c>
      <c r="U927">
        <v>0</v>
      </c>
      <c r="V927">
        <v>-16777216</v>
      </c>
      <c r="W927" t="s">
        <v>43</v>
      </c>
      <c r="X927" t="s">
        <v>43</v>
      </c>
    </row>
    <row r="928" spans="1:24" x14ac:dyDescent="0.25">
      <c r="A928" t="s">
        <v>776</v>
      </c>
      <c r="B928" t="s">
        <v>1450</v>
      </c>
      <c r="C928" t="s">
        <v>292</v>
      </c>
      <c r="D928" t="s">
        <v>293</v>
      </c>
      <c r="E928" t="s">
        <v>775</v>
      </c>
      <c r="F928" t="s">
        <v>1448</v>
      </c>
      <c r="G928" t="s">
        <v>32</v>
      </c>
      <c r="H928" t="s">
        <v>1451</v>
      </c>
      <c r="I928" t="s">
        <v>1452</v>
      </c>
      <c r="K928" t="s">
        <v>34</v>
      </c>
      <c r="L928" t="s">
        <v>1449</v>
      </c>
      <c r="N928" t="s">
        <v>30</v>
      </c>
      <c r="O928" t="s">
        <v>36</v>
      </c>
      <c r="P928" t="s">
        <v>37</v>
      </c>
      <c r="Q928" t="s">
        <v>775</v>
      </c>
      <c r="R928" t="s">
        <v>27</v>
      </c>
      <c r="T928">
        <v>3</v>
      </c>
      <c r="U928">
        <v>0</v>
      </c>
      <c r="V928">
        <v>-16777216</v>
      </c>
      <c r="W928" t="s">
        <v>43</v>
      </c>
      <c r="X928" t="s">
        <v>43</v>
      </c>
    </row>
    <row r="929" spans="1:24" x14ac:dyDescent="0.25">
      <c r="A929" t="s">
        <v>776</v>
      </c>
      <c r="B929" t="s">
        <v>773</v>
      </c>
      <c r="C929" t="s">
        <v>292</v>
      </c>
      <c r="D929" t="s">
        <v>293</v>
      </c>
      <c r="E929" t="s">
        <v>775</v>
      </c>
      <c r="F929" t="s">
        <v>716</v>
      </c>
      <c r="G929" t="s">
        <v>441</v>
      </c>
      <c r="H929" t="s">
        <v>442</v>
      </c>
      <c r="I929" t="s">
        <v>715</v>
      </c>
      <c r="J929" t="s">
        <v>774</v>
      </c>
      <c r="K929" t="s">
        <v>34</v>
      </c>
      <c r="L929" t="s">
        <v>717</v>
      </c>
      <c r="N929" t="s">
        <v>30</v>
      </c>
      <c r="O929" t="s">
        <v>444</v>
      </c>
      <c r="P929" t="s">
        <v>37</v>
      </c>
      <c r="Q929" t="s">
        <v>775</v>
      </c>
      <c r="R929" t="s">
        <v>27</v>
      </c>
      <c r="T929">
        <v>3</v>
      </c>
      <c r="U929">
        <v>0</v>
      </c>
      <c r="V929">
        <v>-16777216</v>
      </c>
      <c r="W929" t="s">
        <v>43</v>
      </c>
      <c r="X929" t="s">
        <v>43</v>
      </c>
    </row>
    <row r="930" spans="1:24" x14ac:dyDescent="0.25">
      <c r="A930" t="s">
        <v>62</v>
      </c>
      <c r="B930" t="s">
        <v>57</v>
      </c>
      <c r="C930" t="s">
        <v>59</v>
      </c>
      <c r="D930" t="s">
        <v>60</v>
      </c>
      <c r="E930" t="s">
        <v>59</v>
      </c>
      <c r="F930" t="s">
        <v>29</v>
      </c>
      <c r="G930" t="s">
        <v>32</v>
      </c>
      <c r="H930" t="s">
        <v>33</v>
      </c>
      <c r="I930" t="s">
        <v>35</v>
      </c>
      <c r="J930" t="s">
        <v>58</v>
      </c>
      <c r="K930" t="s">
        <v>34</v>
      </c>
      <c r="L930" t="s">
        <v>31</v>
      </c>
      <c r="N930" t="s">
        <v>30</v>
      </c>
      <c r="O930" t="s">
        <v>36</v>
      </c>
      <c r="P930" t="s">
        <v>37</v>
      </c>
      <c r="Q930">
        <v>11296</v>
      </c>
      <c r="R930" t="s">
        <v>61</v>
      </c>
      <c r="T930">
        <v>3</v>
      </c>
      <c r="U930">
        <v>0</v>
      </c>
      <c r="V930">
        <v>-16777216</v>
      </c>
      <c r="W930" t="s">
        <v>43</v>
      </c>
      <c r="X930" t="s">
        <v>43</v>
      </c>
    </row>
    <row r="931" spans="1:24" x14ac:dyDescent="0.25">
      <c r="A931" t="s">
        <v>62</v>
      </c>
      <c r="B931" t="s">
        <v>57</v>
      </c>
      <c r="C931" t="s">
        <v>59</v>
      </c>
      <c r="D931" t="s">
        <v>60</v>
      </c>
      <c r="E931" t="s">
        <v>59</v>
      </c>
      <c r="F931" t="s">
        <v>66</v>
      </c>
      <c r="G931" t="s">
        <v>32</v>
      </c>
      <c r="H931" t="s">
        <v>33</v>
      </c>
      <c r="I931" t="s">
        <v>67</v>
      </c>
      <c r="J931" t="s">
        <v>58</v>
      </c>
      <c r="K931" t="s">
        <v>34</v>
      </c>
      <c r="L931" t="s">
        <v>31</v>
      </c>
      <c r="N931" t="s">
        <v>30</v>
      </c>
      <c r="O931" t="s">
        <v>36</v>
      </c>
      <c r="P931" t="s">
        <v>37</v>
      </c>
      <c r="Q931">
        <v>11296</v>
      </c>
      <c r="R931" t="s">
        <v>61</v>
      </c>
      <c r="T931">
        <v>3</v>
      </c>
      <c r="U931">
        <v>0</v>
      </c>
      <c r="V931">
        <v>-16777216</v>
      </c>
      <c r="W931" t="s">
        <v>43</v>
      </c>
      <c r="X931" t="s">
        <v>43</v>
      </c>
    </row>
    <row r="932" spans="1:24" x14ac:dyDescent="0.25">
      <c r="A932" t="s">
        <v>62</v>
      </c>
      <c r="B932" t="s">
        <v>93</v>
      </c>
      <c r="C932" t="s">
        <v>59</v>
      </c>
      <c r="D932" t="s">
        <v>60</v>
      </c>
      <c r="E932" t="s">
        <v>59</v>
      </c>
      <c r="F932" t="s">
        <v>66</v>
      </c>
      <c r="G932" t="s">
        <v>32</v>
      </c>
      <c r="H932" t="s">
        <v>33</v>
      </c>
      <c r="I932" t="s">
        <v>67</v>
      </c>
      <c r="J932" t="s">
        <v>58</v>
      </c>
      <c r="K932" t="s">
        <v>34</v>
      </c>
      <c r="L932" t="s">
        <v>31</v>
      </c>
      <c r="N932" t="s">
        <v>30</v>
      </c>
      <c r="O932" t="s">
        <v>36</v>
      </c>
      <c r="P932" t="s">
        <v>37</v>
      </c>
      <c r="Q932">
        <v>11296</v>
      </c>
      <c r="R932" t="s">
        <v>61</v>
      </c>
      <c r="T932">
        <v>3</v>
      </c>
      <c r="U932">
        <v>0</v>
      </c>
      <c r="V932">
        <v>-16777216</v>
      </c>
      <c r="W932" t="s">
        <v>43</v>
      </c>
      <c r="X932" t="s">
        <v>43</v>
      </c>
    </row>
    <row r="933" spans="1:24" x14ac:dyDescent="0.25">
      <c r="A933" t="s">
        <v>62</v>
      </c>
      <c r="B933" t="s">
        <v>94</v>
      </c>
      <c r="C933" t="s">
        <v>59</v>
      </c>
      <c r="D933" t="s">
        <v>60</v>
      </c>
      <c r="E933" t="s">
        <v>59</v>
      </c>
      <c r="F933" t="s">
        <v>66</v>
      </c>
      <c r="G933" t="s">
        <v>32</v>
      </c>
      <c r="H933" t="s">
        <v>33</v>
      </c>
      <c r="I933" t="s">
        <v>67</v>
      </c>
      <c r="J933" t="s">
        <v>58</v>
      </c>
      <c r="K933" t="s">
        <v>34</v>
      </c>
      <c r="L933" t="s">
        <v>31</v>
      </c>
      <c r="N933" t="s">
        <v>30</v>
      </c>
      <c r="O933" t="s">
        <v>36</v>
      </c>
      <c r="P933" t="s">
        <v>37</v>
      </c>
      <c r="Q933">
        <v>11296</v>
      </c>
      <c r="R933" t="s">
        <v>61</v>
      </c>
      <c r="T933">
        <v>3</v>
      </c>
      <c r="U933">
        <v>0</v>
      </c>
      <c r="V933">
        <v>-16777216</v>
      </c>
      <c r="W933" t="s">
        <v>43</v>
      </c>
      <c r="X933" t="s">
        <v>43</v>
      </c>
    </row>
    <row r="934" spans="1:24" x14ac:dyDescent="0.25">
      <c r="A934" t="s">
        <v>62</v>
      </c>
      <c r="B934" t="s">
        <v>57</v>
      </c>
      <c r="C934" t="s">
        <v>59</v>
      </c>
      <c r="D934" t="s">
        <v>60</v>
      </c>
      <c r="E934" t="s">
        <v>59</v>
      </c>
      <c r="F934" t="s">
        <v>912</v>
      </c>
      <c r="G934" t="s">
        <v>375</v>
      </c>
      <c r="H934" t="s">
        <v>914</v>
      </c>
      <c r="I934" t="s">
        <v>915</v>
      </c>
      <c r="J934" t="s">
        <v>58</v>
      </c>
      <c r="K934" t="s">
        <v>34</v>
      </c>
      <c r="L934" t="s">
        <v>31</v>
      </c>
      <c r="N934" t="s">
        <v>30</v>
      </c>
      <c r="O934" t="s">
        <v>916</v>
      </c>
      <c r="P934" t="s">
        <v>37</v>
      </c>
      <c r="Q934">
        <v>11296</v>
      </c>
      <c r="R934" t="s">
        <v>61</v>
      </c>
      <c r="T934">
        <v>3</v>
      </c>
      <c r="U934">
        <v>0</v>
      </c>
      <c r="V934">
        <v>-16777216</v>
      </c>
      <c r="W934" t="s">
        <v>43</v>
      </c>
      <c r="X934" t="s">
        <v>43</v>
      </c>
    </row>
    <row r="935" spans="1:24" x14ac:dyDescent="0.25">
      <c r="A935" t="s">
        <v>62</v>
      </c>
      <c r="B935" t="s">
        <v>93</v>
      </c>
      <c r="C935" t="s">
        <v>59</v>
      </c>
      <c r="D935" t="s">
        <v>60</v>
      </c>
      <c r="E935" t="s">
        <v>59</v>
      </c>
      <c r="F935" t="s">
        <v>912</v>
      </c>
      <c r="G935" t="s">
        <v>375</v>
      </c>
      <c r="H935" t="s">
        <v>914</v>
      </c>
      <c r="I935" t="s">
        <v>915</v>
      </c>
      <c r="J935" t="s">
        <v>58</v>
      </c>
      <c r="K935" t="s">
        <v>34</v>
      </c>
      <c r="L935" t="s">
        <v>31</v>
      </c>
      <c r="N935" t="s">
        <v>30</v>
      </c>
      <c r="O935" t="s">
        <v>916</v>
      </c>
      <c r="P935" t="s">
        <v>37</v>
      </c>
      <c r="Q935">
        <v>11296</v>
      </c>
      <c r="R935" t="s">
        <v>61</v>
      </c>
      <c r="T935">
        <v>3</v>
      </c>
      <c r="U935">
        <v>0</v>
      </c>
      <c r="V935">
        <v>-16777216</v>
      </c>
      <c r="W935" t="s">
        <v>43</v>
      </c>
      <c r="X935" t="s">
        <v>43</v>
      </c>
    </row>
    <row r="936" spans="1:24" x14ac:dyDescent="0.25">
      <c r="A936" t="s">
        <v>62</v>
      </c>
      <c r="B936" t="s">
        <v>94</v>
      </c>
      <c r="C936" t="s">
        <v>59</v>
      </c>
      <c r="D936" t="s">
        <v>60</v>
      </c>
      <c r="E936" t="s">
        <v>59</v>
      </c>
      <c r="F936" t="s">
        <v>912</v>
      </c>
      <c r="G936" t="s">
        <v>375</v>
      </c>
      <c r="H936" t="s">
        <v>914</v>
      </c>
      <c r="I936" t="s">
        <v>915</v>
      </c>
      <c r="J936" t="s">
        <v>58</v>
      </c>
      <c r="K936" t="s">
        <v>34</v>
      </c>
      <c r="L936" t="s">
        <v>31</v>
      </c>
      <c r="N936" t="s">
        <v>30</v>
      </c>
      <c r="O936" t="s">
        <v>916</v>
      </c>
      <c r="P936" t="s">
        <v>37</v>
      </c>
      <c r="Q936">
        <v>11296</v>
      </c>
      <c r="R936" t="s">
        <v>61</v>
      </c>
      <c r="T936">
        <v>3</v>
      </c>
      <c r="U936">
        <v>0</v>
      </c>
      <c r="V936">
        <v>-16777216</v>
      </c>
      <c r="W936" t="s">
        <v>43</v>
      </c>
      <c r="X936" t="s">
        <v>43</v>
      </c>
    </row>
    <row r="937" spans="1:24" x14ac:dyDescent="0.25">
      <c r="A937" t="s">
        <v>62</v>
      </c>
      <c r="B937" t="s">
        <v>57</v>
      </c>
      <c r="C937" t="s">
        <v>59</v>
      </c>
      <c r="D937" t="s">
        <v>60</v>
      </c>
      <c r="E937" t="s">
        <v>59</v>
      </c>
      <c r="F937" t="s">
        <v>917</v>
      </c>
      <c r="G937" t="s">
        <v>928</v>
      </c>
      <c r="H937" t="s">
        <v>914</v>
      </c>
      <c r="I937" t="s">
        <v>929</v>
      </c>
      <c r="J937" t="s">
        <v>58</v>
      </c>
      <c r="K937" t="s">
        <v>34</v>
      </c>
      <c r="L937" t="s">
        <v>918</v>
      </c>
      <c r="N937" t="s">
        <v>30</v>
      </c>
      <c r="O937" t="s">
        <v>444</v>
      </c>
      <c r="P937" t="s">
        <v>37</v>
      </c>
      <c r="Q937">
        <v>11296</v>
      </c>
      <c r="R937" t="s">
        <v>61</v>
      </c>
      <c r="T937">
        <v>3</v>
      </c>
      <c r="U937">
        <v>0</v>
      </c>
      <c r="V937">
        <v>-16777216</v>
      </c>
      <c r="W937" t="s">
        <v>43</v>
      </c>
      <c r="X937" t="s">
        <v>43</v>
      </c>
    </row>
    <row r="938" spans="1:24" x14ac:dyDescent="0.25">
      <c r="A938" t="s">
        <v>62</v>
      </c>
      <c r="B938" t="s">
        <v>93</v>
      </c>
      <c r="C938" t="s">
        <v>59</v>
      </c>
      <c r="D938" t="s">
        <v>60</v>
      </c>
      <c r="E938" t="s">
        <v>59</v>
      </c>
      <c r="F938" t="s">
        <v>917</v>
      </c>
      <c r="G938" t="s">
        <v>928</v>
      </c>
      <c r="H938" t="s">
        <v>914</v>
      </c>
      <c r="I938" t="s">
        <v>929</v>
      </c>
      <c r="J938" t="s">
        <v>58</v>
      </c>
      <c r="K938" t="s">
        <v>34</v>
      </c>
      <c r="L938" t="s">
        <v>918</v>
      </c>
      <c r="N938" t="s">
        <v>30</v>
      </c>
      <c r="O938" t="s">
        <v>444</v>
      </c>
      <c r="P938" t="s">
        <v>37</v>
      </c>
      <c r="Q938">
        <v>11296</v>
      </c>
      <c r="R938" t="s">
        <v>61</v>
      </c>
      <c r="T938">
        <v>3</v>
      </c>
      <c r="U938">
        <v>0</v>
      </c>
      <c r="V938">
        <v>-16777216</v>
      </c>
      <c r="W938" t="s">
        <v>43</v>
      </c>
      <c r="X938" t="s">
        <v>43</v>
      </c>
    </row>
    <row r="939" spans="1:24" x14ac:dyDescent="0.25">
      <c r="A939" t="s">
        <v>62</v>
      </c>
      <c r="B939" t="s">
        <v>94</v>
      </c>
      <c r="C939" t="s">
        <v>59</v>
      </c>
      <c r="D939" t="s">
        <v>60</v>
      </c>
      <c r="E939" t="s">
        <v>59</v>
      </c>
      <c r="F939" t="s">
        <v>917</v>
      </c>
      <c r="G939" t="s">
        <v>928</v>
      </c>
      <c r="H939" t="s">
        <v>914</v>
      </c>
      <c r="I939" t="s">
        <v>929</v>
      </c>
      <c r="J939" t="s">
        <v>58</v>
      </c>
      <c r="K939" t="s">
        <v>34</v>
      </c>
      <c r="L939" t="s">
        <v>918</v>
      </c>
      <c r="N939" t="s">
        <v>30</v>
      </c>
      <c r="O939" t="s">
        <v>444</v>
      </c>
      <c r="P939" t="s">
        <v>37</v>
      </c>
      <c r="Q939">
        <v>11296</v>
      </c>
      <c r="R939" t="s">
        <v>61</v>
      </c>
      <c r="T939">
        <v>3</v>
      </c>
      <c r="U939">
        <v>0</v>
      </c>
      <c r="V939">
        <v>-16777216</v>
      </c>
      <c r="W939" t="s">
        <v>43</v>
      </c>
      <c r="X939" t="s">
        <v>43</v>
      </c>
    </row>
    <row r="940" spans="1:24" x14ac:dyDescent="0.25">
      <c r="A940" t="s">
        <v>62</v>
      </c>
      <c r="B940" t="s">
        <v>57</v>
      </c>
      <c r="C940" t="s">
        <v>59</v>
      </c>
      <c r="D940" t="s">
        <v>60</v>
      </c>
      <c r="E940" t="s">
        <v>59</v>
      </c>
      <c r="F940" t="s">
        <v>930</v>
      </c>
      <c r="G940" t="s">
        <v>938</v>
      </c>
      <c r="H940" t="s">
        <v>914</v>
      </c>
      <c r="I940" t="s">
        <v>939</v>
      </c>
      <c r="J940" t="s">
        <v>58</v>
      </c>
      <c r="K940" t="s">
        <v>34</v>
      </c>
      <c r="N940" t="s">
        <v>30</v>
      </c>
      <c r="O940" t="s">
        <v>36</v>
      </c>
      <c r="P940" t="s">
        <v>37</v>
      </c>
      <c r="Q940">
        <v>11296</v>
      </c>
      <c r="R940" t="s">
        <v>61</v>
      </c>
      <c r="T940">
        <v>3</v>
      </c>
      <c r="U940">
        <v>0</v>
      </c>
      <c r="V940">
        <v>-16777216</v>
      </c>
      <c r="W940" t="s">
        <v>43</v>
      </c>
      <c r="X940" t="s">
        <v>43</v>
      </c>
    </row>
    <row r="941" spans="1:24" x14ac:dyDescent="0.25">
      <c r="A941" t="s">
        <v>62</v>
      </c>
      <c r="B941" t="s">
        <v>93</v>
      </c>
      <c r="C941" t="s">
        <v>59</v>
      </c>
      <c r="D941" t="s">
        <v>60</v>
      </c>
      <c r="E941" t="s">
        <v>59</v>
      </c>
      <c r="F941" t="s">
        <v>930</v>
      </c>
      <c r="G941" t="s">
        <v>938</v>
      </c>
      <c r="H941" t="s">
        <v>914</v>
      </c>
      <c r="I941" t="s">
        <v>939</v>
      </c>
      <c r="J941" t="s">
        <v>58</v>
      </c>
      <c r="K941" t="s">
        <v>34</v>
      </c>
      <c r="N941" t="s">
        <v>30</v>
      </c>
      <c r="O941" t="s">
        <v>36</v>
      </c>
      <c r="P941" t="s">
        <v>37</v>
      </c>
      <c r="Q941">
        <v>11296</v>
      </c>
      <c r="R941" t="s">
        <v>61</v>
      </c>
      <c r="T941">
        <v>3</v>
      </c>
      <c r="U941">
        <v>0</v>
      </c>
      <c r="V941">
        <v>-16777216</v>
      </c>
      <c r="W941" t="s">
        <v>43</v>
      </c>
      <c r="X941" t="s">
        <v>43</v>
      </c>
    </row>
    <row r="942" spans="1:24" x14ac:dyDescent="0.25">
      <c r="A942" t="s">
        <v>62</v>
      </c>
      <c r="B942" t="s">
        <v>94</v>
      </c>
      <c r="C942" t="s">
        <v>59</v>
      </c>
      <c r="D942" t="s">
        <v>60</v>
      </c>
      <c r="E942" t="s">
        <v>59</v>
      </c>
      <c r="F942" t="s">
        <v>930</v>
      </c>
      <c r="G942" t="s">
        <v>938</v>
      </c>
      <c r="H942" t="s">
        <v>914</v>
      </c>
      <c r="I942" t="s">
        <v>939</v>
      </c>
      <c r="J942" t="s">
        <v>58</v>
      </c>
      <c r="K942" t="s">
        <v>34</v>
      </c>
      <c r="N942" t="s">
        <v>30</v>
      </c>
      <c r="O942" t="s">
        <v>36</v>
      </c>
      <c r="P942" t="s">
        <v>37</v>
      </c>
      <c r="Q942">
        <v>11296</v>
      </c>
      <c r="R942" t="s">
        <v>61</v>
      </c>
      <c r="T942">
        <v>3</v>
      </c>
      <c r="U942">
        <v>0</v>
      </c>
      <c r="V942">
        <v>-16777216</v>
      </c>
      <c r="W942" t="s">
        <v>43</v>
      </c>
      <c r="X942" t="s">
        <v>43</v>
      </c>
    </row>
    <row r="943" spans="1:24" x14ac:dyDescent="0.25">
      <c r="A943" t="s">
        <v>62</v>
      </c>
      <c r="B943" t="s">
        <v>57</v>
      </c>
      <c r="C943" t="s">
        <v>59</v>
      </c>
      <c r="D943" t="s">
        <v>60</v>
      </c>
      <c r="E943" t="s">
        <v>59</v>
      </c>
      <c r="F943" t="s">
        <v>1147</v>
      </c>
      <c r="G943" t="s">
        <v>32</v>
      </c>
      <c r="H943" t="s">
        <v>101</v>
      </c>
      <c r="I943" t="s">
        <v>1151</v>
      </c>
      <c r="J943" t="s">
        <v>58</v>
      </c>
      <c r="K943" t="s">
        <v>34</v>
      </c>
      <c r="L943" t="s">
        <v>1148</v>
      </c>
      <c r="N943" t="s">
        <v>30</v>
      </c>
      <c r="O943" t="s">
        <v>36</v>
      </c>
      <c r="P943" t="s">
        <v>37</v>
      </c>
      <c r="Q943">
        <v>11296</v>
      </c>
      <c r="R943" t="s">
        <v>61</v>
      </c>
      <c r="T943">
        <v>3</v>
      </c>
      <c r="U943">
        <v>0</v>
      </c>
      <c r="V943">
        <v>-16777216</v>
      </c>
      <c r="W943" t="s">
        <v>43</v>
      </c>
      <c r="X943" t="s">
        <v>43</v>
      </c>
    </row>
    <row r="944" spans="1:24" x14ac:dyDescent="0.25">
      <c r="A944" t="s">
        <v>62</v>
      </c>
      <c r="B944" t="s">
        <v>93</v>
      </c>
      <c r="C944" t="s">
        <v>59</v>
      </c>
      <c r="D944" t="s">
        <v>60</v>
      </c>
      <c r="E944" t="s">
        <v>59</v>
      </c>
      <c r="F944" t="s">
        <v>1147</v>
      </c>
      <c r="G944" t="s">
        <v>32</v>
      </c>
      <c r="H944" t="s">
        <v>101</v>
      </c>
      <c r="I944" t="s">
        <v>1151</v>
      </c>
      <c r="J944" t="s">
        <v>58</v>
      </c>
      <c r="K944" t="s">
        <v>34</v>
      </c>
      <c r="L944" t="s">
        <v>1148</v>
      </c>
      <c r="N944" t="s">
        <v>30</v>
      </c>
      <c r="O944" t="s">
        <v>36</v>
      </c>
      <c r="P944" t="s">
        <v>37</v>
      </c>
      <c r="Q944">
        <v>11296</v>
      </c>
      <c r="R944" t="s">
        <v>61</v>
      </c>
      <c r="T944">
        <v>3</v>
      </c>
      <c r="U944">
        <v>0</v>
      </c>
      <c r="V944">
        <v>-16777216</v>
      </c>
      <c r="W944" t="s">
        <v>43</v>
      </c>
      <c r="X944" t="s">
        <v>43</v>
      </c>
    </row>
    <row r="945" spans="1:24" x14ac:dyDescent="0.25">
      <c r="A945" t="s">
        <v>62</v>
      </c>
      <c r="B945" t="s">
        <v>94</v>
      </c>
      <c r="C945" t="s">
        <v>59</v>
      </c>
      <c r="D945" t="s">
        <v>60</v>
      </c>
      <c r="E945" t="s">
        <v>59</v>
      </c>
      <c r="F945" t="s">
        <v>1147</v>
      </c>
      <c r="G945" t="s">
        <v>32</v>
      </c>
      <c r="H945" t="s">
        <v>101</v>
      </c>
      <c r="I945" t="s">
        <v>1151</v>
      </c>
      <c r="J945" t="s">
        <v>58</v>
      </c>
      <c r="K945" t="s">
        <v>34</v>
      </c>
      <c r="L945" t="s">
        <v>1148</v>
      </c>
      <c r="N945" t="s">
        <v>30</v>
      </c>
      <c r="O945" t="s">
        <v>36</v>
      </c>
      <c r="P945" t="s">
        <v>37</v>
      </c>
      <c r="Q945">
        <v>11296</v>
      </c>
      <c r="R945" t="s">
        <v>61</v>
      </c>
      <c r="T945">
        <v>3</v>
      </c>
      <c r="U945">
        <v>0</v>
      </c>
      <c r="V945">
        <v>-16777216</v>
      </c>
      <c r="W945" t="s">
        <v>43</v>
      </c>
      <c r="X945" t="s">
        <v>43</v>
      </c>
    </row>
    <row r="946" spans="1:24" x14ac:dyDescent="0.25">
      <c r="A946" t="s">
        <v>62</v>
      </c>
      <c r="B946" t="s">
        <v>94</v>
      </c>
      <c r="C946" t="s">
        <v>59</v>
      </c>
      <c r="D946" t="s">
        <v>60</v>
      </c>
      <c r="E946" t="s">
        <v>59</v>
      </c>
      <c r="F946" t="s">
        <v>780</v>
      </c>
      <c r="G946" t="s">
        <v>441</v>
      </c>
      <c r="H946" t="s">
        <v>101</v>
      </c>
      <c r="I946" t="s">
        <v>845</v>
      </c>
      <c r="J946" t="s">
        <v>58</v>
      </c>
      <c r="K946" t="s">
        <v>34</v>
      </c>
      <c r="L946" t="s">
        <v>781</v>
      </c>
      <c r="N946" t="s">
        <v>30</v>
      </c>
      <c r="O946" t="s">
        <v>36</v>
      </c>
      <c r="P946" t="s">
        <v>37</v>
      </c>
      <c r="Q946">
        <v>11296</v>
      </c>
      <c r="R946" t="s">
        <v>61</v>
      </c>
      <c r="T946">
        <v>3</v>
      </c>
      <c r="U946">
        <v>0</v>
      </c>
      <c r="V946">
        <v>-16777216</v>
      </c>
      <c r="W946" t="s">
        <v>43</v>
      </c>
      <c r="X946" t="s">
        <v>43</v>
      </c>
    </row>
    <row r="947" spans="1:24" x14ac:dyDescent="0.25">
      <c r="A947" t="s">
        <v>62</v>
      </c>
      <c r="B947" t="s">
        <v>372</v>
      </c>
      <c r="C947" t="s">
        <v>59</v>
      </c>
      <c r="D947" t="s">
        <v>60</v>
      </c>
      <c r="E947" t="s">
        <v>59</v>
      </c>
      <c r="F947" t="s">
        <v>780</v>
      </c>
      <c r="G947" t="s">
        <v>441</v>
      </c>
      <c r="H947" t="s">
        <v>101</v>
      </c>
      <c r="I947" t="s">
        <v>845</v>
      </c>
      <c r="J947" t="s">
        <v>58</v>
      </c>
      <c r="K947" t="s">
        <v>34</v>
      </c>
      <c r="L947" t="s">
        <v>781</v>
      </c>
      <c r="N947" t="s">
        <v>30</v>
      </c>
      <c r="O947" t="s">
        <v>36</v>
      </c>
      <c r="P947" t="s">
        <v>37</v>
      </c>
      <c r="Q947">
        <v>11296</v>
      </c>
      <c r="R947" t="s">
        <v>61</v>
      </c>
      <c r="T947">
        <v>3</v>
      </c>
      <c r="U947">
        <v>0</v>
      </c>
      <c r="V947">
        <v>-16777216</v>
      </c>
      <c r="W947" t="s">
        <v>43</v>
      </c>
      <c r="X947" t="s">
        <v>43</v>
      </c>
    </row>
    <row r="948" spans="1:24" x14ac:dyDescent="0.25">
      <c r="A948" t="s">
        <v>62</v>
      </c>
      <c r="B948" t="s">
        <v>373</v>
      </c>
      <c r="C948" t="s">
        <v>59</v>
      </c>
      <c r="D948" t="s">
        <v>60</v>
      </c>
      <c r="E948" t="s">
        <v>59</v>
      </c>
      <c r="F948" t="s">
        <v>780</v>
      </c>
      <c r="G948" t="s">
        <v>441</v>
      </c>
      <c r="H948" t="s">
        <v>101</v>
      </c>
      <c r="I948" t="s">
        <v>845</v>
      </c>
      <c r="J948" t="s">
        <v>58</v>
      </c>
      <c r="K948" t="s">
        <v>34</v>
      </c>
      <c r="L948" t="s">
        <v>781</v>
      </c>
      <c r="N948" t="s">
        <v>30</v>
      </c>
      <c r="O948" t="s">
        <v>36</v>
      </c>
      <c r="P948" t="s">
        <v>37</v>
      </c>
      <c r="Q948">
        <v>11296</v>
      </c>
      <c r="R948" t="s">
        <v>61</v>
      </c>
      <c r="T948">
        <v>3</v>
      </c>
      <c r="U948">
        <v>0</v>
      </c>
      <c r="V948">
        <v>-16777216</v>
      </c>
      <c r="W948" t="s">
        <v>43</v>
      </c>
      <c r="X948" t="s">
        <v>43</v>
      </c>
    </row>
    <row r="949" spans="1:24" x14ac:dyDescent="0.25">
      <c r="A949" t="s">
        <v>62</v>
      </c>
      <c r="B949" t="s">
        <v>57</v>
      </c>
      <c r="C949" t="s">
        <v>59</v>
      </c>
      <c r="D949" t="s">
        <v>60</v>
      </c>
      <c r="E949" t="s">
        <v>59</v>
      </c>
      <c r="F949" t="s">
        <v>940</v>
      </c>
      <c r="G949" t="s">
        <v>944</v>
      </c>
      <c r="H949" t="s">
        <v>101</v>
      </c>
      <c r="I949" t="s">
        <v>945</v>
      </c>
      <c r="J949" t="s">
        <v>58</v>
      </c>
      <c r="K949" t="s">
        <v>34</v>
      </c>
      <c r="L949" t="s">
        <v>941</v>
      </c>
      <c r="N949" t="s">
        <v>30</v>
      </c>
      <c r="O949" t="s">
        <v>36</v>
      </c>
      <c r="P949" t="s">
        <v>37</v>
      </c>
      <c r="Q949">
        <v>11296</v>
      </c>
      <c r="R949" t="s">
        <v>61</v>
      </c>
      <c r="T949">
        <v>3</v>
      </c>
      <c r="U949">
        <v>0</v>
      </c>
      <c r="V949">
        <v>-16777216</v>
      </c>
      <c r="W949" t="s">
        <v>43</v>
      </c>
      <c r="X949" t="s">
        <v>43</v>
      </c>
    </row>
    <row r="950" spans="1:24" x14ac:dyDescent="0.25">
      <c r="A950" t="s">
        <v>62</v>
      </c>
      <c r="B950" t="s">
        <v>93</v>
      </c>
      <c r="C950" t="s">
        <v>59</v>
      </c>
      <c r="D950" t="s">
        <v>60</v>
      </c>
      <c r="E950" t="s">
        <v>59</v>
      </c>
      <c r="F950" t="s">
        <v>940</v>
      </c>
      <c r="G950" t="s">
        <v>944</v>
      </c>
      <c r="H950" t="s">
        <v>101</v>
      </c>
      <c r="I950" t="s">
        <v>945</v>
      </c>
      <c r="J950" t="s">
        <v>58</v>
      </c>
      <c r="K950" t="s">
        <v>34</v>
      </c>
      <c r="L950" t="s">
        <v>941</v>
      </c>
      <c r="N950" t="s">
        <v>30</v>
      </c>
      <c r="O950" t="s">
        <v>36</v>
      </c>
      <c r="P950" t="s">
        <v>37</v>
      </c>
      <c r="Q950">
        <v>11296</v>
      </c>
      <c r="R950" t="s">
        <v>61</v>
      </c>
      <c r="T950">
        <v>3</v>
      </c>
      <c r="U950">
        <v>0</v>
      </c>
      <c r="V950">
        <v>-16777216</v>
      </c>
      <c r="W950" t="s">
        <v>43</v>
      </c>
      <c r="X950" t="s">
        <v>43</v>
      </c>
    </row>
    <row r="951" spans="1:24" x14ac:dyDescent="0.25">
      <c r="A951" t="s">
        <v>62</v>
      </c>
      <c r="B951" t="s">
        <v>94</v>
      </c>
      <c r="C951" t="s">
        <v>59</v>
      </c>
      <c r="D951" t="s">
        <v>60</v>
      </c>
      <c r="E951" t="s">
        <v>59</v>
      </c>
      <c r="F951" t="s">
        <v>940</v>
      </c>
      <c r="G951" t="s">
        <v>944</v>
      </c>
      <c r="H951" t="s">
        <v>101</v>
      </c>
      <c r="I951" t="s">
        <v>945</v>
      </c>
      <c r="J951" t="s">
        <v>58</v>
      </c>
      <c r="K951" t="s">
        <v>34</v>
      </c>
      <c r="L951" t="s">
        <v>941</v>
      </c>
      <c r="N951" t="s">
        <v>30</v>
      </c>
      <c r="O951" t="s">
        <v>36</v>
      </c>
      <c r="P951" t="s">
        <v>37</v>
      </c>
      <c r="Q951">
        <v>11296</v>
      </c>
      <c r="R951" t="s">
        <v>61</v>
      </c>
      <c r="T951">
        <v>3</v>
      </c>
      <c r="U951">
        <v>0</v>
      </c>
      <c r="V951">
        <v>-16777216</v>
      </c>
      <c r="W951" t="s">
        <v>43</v>
      </c>
      <c r="X951" t="s">
        <v>43</v>
      </c>
    </row>
    <row r="952" spans="1:24" x14ac:dyDescent="0.25">
      <c r="A952" t="s">
        <v>62</v>
      </c>
      <c r="B952" t="s">
        <v>57</v>
      </c>
      <c r="C952" t="s">
        <v>59</v>
      </c>
      <c r="D952" t="s">
        <v>60</v>
      </c>
      <c r="E952" t="s">
        <v>59</v>
      </c>
      <c r="F952" t="s">
        <v>1311</v>
      </c>
      <c r="G952" t="s">
        <v>1323</v>
      </c>
      <c r="H952" t="s">
        <v>285</v>
      </c>
      <c r="I952" t="s">
        <v>1324</v>
      </c>
      <c r="J952" t="s">
        <v>58</v>
      </c>
      <c r="K952" t="s">
        <v>34</v>
      </c>
      <c r="L952" t="s">
        <v>1312</v>
      </c>
      <c r="N952" t="s">
        <v>30</v>
      </c>
      <c r="O952" t="s">
        <v>36</v>
      </c>
      <c r="P952" t="s">
        <v>37</v>
      </c>
      <c r="Q952">
        <v>11296</v>
      </c>
      <c r="R952" t="s">
        <v>61</v>
      </c>
      <c r="T952">
        <v>3</v>
      </c>
      <c r="U952">
        <v>0</v>
      </c>
      <c r="V952">
        <v>-16777216</v>
      </c>
      <c r="W952" t="s">
        <v>43</v>
      </c>
      <c r="X952" t="s">
        <v>43</v>
      </c>
    </row>
    <row r="953" spans="1:24" x14ac:dyDescent="0.25">
      <c r="A953" t="s">
        <v>62</v>
      </c>
      <c r="B953" t="s">
        <v>93</v>
      </c>
      <c r="C953" t="s">
        <v>59</v>
      </c>
      <c r="D953" t="s">
        <v>60</v>
      </c>
      <c r="E953" t="s">
        <v>59</v>
      </c>
      <c r="F953" t="s">
        <v>1311</v>
      </c>
      <c r="G953" t="s">
        <v>1323</v>
      </c>
      <c r="H953" t="s">
        <v>285</v>
      </c>
      <c r="I953" t="s">
        <v>1324</v>
      </c>
      <c r="J953" t="s">
        <v>58</v>
      </c>
      <c r="K953" t="s">
        <v>34</v>
      </c>
      <c r="L953" t="s">
        <v>1312</v>
      </c>
      <c r="N953" t="s">
        <v>30</v>
      </c>
      <c r="O953" t="s">
        <v>36</v>
      </c>
      <c r="P953" t="s">
        <v>37</v>
      </c>
      <c r="Q953">
        <v>11296</v>
      </c>
      <c r="R953" t="s">
        <v>61</v>
      </c>
      <c r="T953">
        <v>3</v>
      </c>
      <c r="U953">
        <v>0</v>
      </c>
      <c r="V953">
        <v>-16777216</v>
      </c>
      <c r="W953" t="s">
        <v>43</v>
      </c>
      <c r="X953" t="s">
        <v>43</v>
      </c>
    </row>
    <row r="954" spans="1:24" x14ac:dyDescent="0.25">
      <c r="A954" t="s">
        <v>62</v>
      </c>
      <c r="B954" t="s">
        <v>94</v>
      </c>
      <c r="C954" t="s">
        <v>59</v>
      </c>
      <c r="D954" t="s">
        <v>60</v>
      </c>
      <c r="E954" t="s">
        <v>59</v>
      </c>
      <c r="F954" t="s">
        <v>1311</v>
      </c>
      <c r="G954" t="s">
        <v>1323</v>
      </c>
      <c r="H954" t="s">
        <v>285</v>
      </c>
      <c r="I954" t="s">
        <v>1324</v>
      </c>
      <c r="J954" t="s">
        <v>58</v>
      </c>
      <c r="K954" t="s">
        <v>34</v>
      </c>
      <c r="L954" t="s">
        <v>1312</v>
      </c>
      <c r="N954" t="s">
        <v>30</v>
      </c>
      <c r="O954" t="s">
        <v>36</v>
      </c>
      <c r="P954" t="s">
        <v>37</v>
      </c>
      <c r="Q954">
        <v>11296</v>
      </c>
      <c r="R954" t="s">
        <v>61</v>
      </c>
      <c r="T954">
        <v>3</v>
      </c>
      <c r="U954">
        <v>0</v>
      </c>
      <c r="V954">
        <v>-16777216</v>
      </c>
      <c r="W954" t="s">
        <v>43</v>
      </c>
      <c r="X954" t="s">
        <v>43</v>
      </c>
    </row>
    <row r="955" spans="1:24" x14ac:dyDescent="0.25">
      <c r="A955" t="s">
        <v>62</v>
      </c>
      <c r="B955" t="s">
        <v>57</v>
      </c>
      <c r="C955" t="s">
        <v>59</v>
      </c>
      <c r="D955" t="s">
        <v>60</v>
      </c>
      <c r="E955" t="s">
        <v>59</v>
      </c>
      <c r="F955" t="s">
        <v>569</v>
      </c>
      <c r="G955" t="s">
        <v>533</v>
      </c>
      <c r="H955" t="s">
        <v>285</v>
      </c>
      <c r="I955" t="s">
        <v>1261</v>
      </c>
      <c r="J955" t="s">
        <v>58</v>
      </c>
      <c r="K955" t="s">
        <v>34</v>
      </c>
      <c r="L955" t="s">
        <v>1256</v>
      </c>
      <c r="N955" t="s">
        <v>30</v>
      </c>
      <c r="O955" t="s">
        <v>36</v>
      </c>
      <c r="P955" t="s">
        <v>37</v>
      </c>
      <c r="Q955">
        <v>11296</v>
      </c>
      <c r="R955" t="s">
        <v>61</v>
      </c>
      <c r="T955">
        <v>3</v>
      </c>
      <c r="U955">
        <v>0</v>
      </c>
      <c r="V955">
        <v>-16777216</v>
      </c>
      <c r="W955" t="s">
        <v>43</v>
      </c>
      <c r="X955" t="s">
        <v>43</v>
      </c>
    </row>
    <row r="956" spans="1:24" x14ac:dyDescent="0.25">
      <c r="A956" t="s">
        <v>62</v>
      </c>
      <c r="B956" t="s">
        <v>93</v>
      </c>
      <c r="C956" t="s">
        <v>59</v>
      </c>
      <c r="D956" t="s">
        <v>60</v>
      </c>
      <c r="E956" t="s">
        <v>59</v>
      </c>
      <c r="F956" t="s">
        <v>569</v>
      </c>
      <c r="G956" t="s">
        <v>533</v>
      </c>
      <c r="H956" t="s">
        <v>285</v>
      </c>
      <c r="I956" t="s">
        <v>1261</v>
      </c>
      <c r="J956" t="s">
        <v>58</v>
      </c>
      <c r="K956" t="s">
        <v>34</v>
      </c>
      <c r="L956" t="s">
        <v>1256</v>
      </c>
      <c r="N956" t="s">
        <v>30</v>
      </c>
      <c r="O956" t="s">
        <v>36</v>
      </c>
      <c r="P956" t="s">
        <v>37</v>
      </c>
      <c r="Q956">
        <v>11296</v>
      </c>
      <c r="R956" t="s">
        <v>61</v>
      </c>
      <c r="T956">
        <v>3</v>
      </c>
      <c r="U956">
        <v>0</v>
      </c>
      <c r="V956">
        <v>-16777216</v>
      </c>
      <c r="W956" t="s">
        <v>43</v>
      </c>
      <c r="X956" t="s">
        <v>43</v>
      </c>
    </row>
    <row r="957" spans="1:24" x14ac:dyDescent="0.25">
      <c r="A957" t="s">
        <v>62</v>
      </c>
      <c r="B957" t="s">
        <v>94</v>
      </c>
      <c r="C957" t="s">
        <v>59</v>
      </c>
      <c r="D957" t="s">
        <v>60</v>
      </c>
      <c r="E957" t="s">
        <v>59</v>
      </c>
      <c r="F957" t="s">
        <v>569</v>
      </c>
      <c r="G957" t="s">
        <v>533</v>
      </c>
      <c r="H957" t="s">
        <v>285</v>
      </c>
      <c r="I957" t="s">
        <v>1261</v>
      </c>
      <c r="J957" t="s">
        <v>58</v>
      </c>
      <c r="K957" t="s">
        <v>34</v>
      </c>
      <c r="L957" t="s">
        <v>1256</v>
      </c>
      <c r="N957" t="s">
        <v>30</v>
      </c>
      <c r="O957" t="s">
        <v>36</v>
      </c>
      <c r="P957" t="s">
        <v>37</v>
      </c>
      <c r="Q957">
        <v>11296</v>
      </c>
      <c r="R957" t="s">
        <v>61</v>
      </c>
      <c r="T957">
        <v>3</v>
      </c>
      <c r="U957">
        <v>0</v>
      </c>
      <c r="V957">
        <v>-16777216</v>
      </c>
      <c r="W957" t="s">
        <v>43</v>
      </c>
      <c r="X957" t="s">
        <v>43</v>
      </c>
    </row>
    <row r="958" spans="1:24" x14ac:dyDescent="0.25">
      <c r="A958" t="s">
        <v>62</v>
      </c>
      <c r="B958" t="s">
        <v>57</v>
      </c>
      <c r="C958" t="s">
        <v>59</v>
      </c>
      <c r="D958" t="s">
        <v>60</v>
      </c>
      <c r="E958" t="s">
        <v>59</v>
      </c>
      <c r="F958" t="s">
        <v>1262</v>
      </c>
      <c r="G958" t="s">
        <v>533</v>
      </c>
      <c r="H958" t="s">
        <v>285</v>
      </c>
      <c r="I958" t="s">
        <v>1281</v>
      </c>
      <c r="J958" t="s">
        <v>58</v>
      </c>
      <c r="K958" t="s">
        <v>34</v>
      </c>
      <c r="L958" t="s">
        <v>1263</v>
      </c>
      <c r="N958" t="s">
        <v>30</v>
      </c>
      <c r="O958" t="s">
        <v>36</v>
      </c>
      <c r="P958" t="s">
        <v>37</v>
      </c>
      <c r="Q958">
        <v>11296</v>
      </c>
      <c r="R958" t="s">
        <v>61</v>
      </c>
      <c r="T958">
        <v>3</v>
      </c>
      <c r="U958">
        <v>0</v>
      </c>
      <c r="V958">
        <v>-16777216</v>
      </c>
      <c r="W958" t="s">
        <v>43</v>
      </c>
      <c r="X958" t="s">
        <v>43</v>
      </c>
    </row>
    <row r="959" spans="1:24" x14ac:dyDescent="0.25">
      <c r="A959" t="s">
        <v>62</v>
      </c>
      <c r="B959" t="s">
        <v>93</v>
      </c>
      <c r="C959" t="s">
        <v>59</v>
      </c>
      <c r="D959" t="s">
        <v>60</v>
      </c>
      <c r="E959" t="s">
        <v>59</v>
      </c>
      <c r="F959" t="s">
        <v>1262</v>
      </c>
      <c r="G959" t="s">
        <v>533</v>
      </c>
      <c r="H959" t="s">
        <v>285</v>
      </c>
      <c r="I959" t="s">
        <v>1281</v>
      </c>
      <c r="J959" t="s">
        <v>58</v>
      </c>
      <c r="K959" t="s">
        <v>34</v>
      </c>
      <c r="L959" t="s">
        <v>1263</v>
      </c>
      <c r="N959" t="s">
        <v>30</v>
      </c>
      <c r="O959" t="s">
        <v>36</v>
      </c>
      <c r="P959" t="s">
        <v>37</v>
      </c>
      <c r="Q959">
        <v>11296</v>
      </c>
      <c r="R959" t="s">
        <v>61</v>
      </c>
      <c r="T959">
        <v>3</v>
      </c>
      <c r="U959">
        <v>0</v>
      </c>
      <c r="V959">
        <v>-16777216</v>
      </c>
      <c r="W959" t="s">
        <v>43</v>
      </c>
      <c r="X959" t="s">
        <v>43</v>
      </c>
    </row>
    <row r="960" spans="1:24" x14ac:dyDescent="0.25">
      <c r="A960" t="s">
        <v>62</v>
      </c>
      <c r="B960" t="s">
        <v>94</v>
      </c>
      <c r="C960" t="s">
        <v>59</v>
      </c>
      <c r="D960" t="s">
        <v>60</v>
      </c>
      <c r="E960" t="s">
        <v>59</v>
      </c>
      <c r="F960" t="s">
        <v>1262</v>
      </c>
      <c r="G960" t="s">
        <v>533</v>
      </c>
      <c r="H960" t="s">
        <v>285</v>
      </c>
      <c r="I960" t="s">
        <v>1281</v>
      </c>
      <c r="J960" t="s">
        <v>58</v>
      </c>
      <c r="K960" t="s">
        <v>34</v>
      </c>
      <c r="L960" t="s">
        <v>1263</v>
      </c>
      <c r="N960" t="s">
        <v>30</v>
      </c>
      <c r="O960" t="s">
        <v>36</v>
      </c>
      <c r="P960" t="s">
        <v>37</v>
      </c>
      <c r="Q960">
        <v>11296</v>
      </c>
      <c r="R960" t="s">
        <v>61</v>
      </c>
      <c r="T960">
        <v>3</v>
      </c>
      <c r="U960">
        <v>0</v>
      </c>
      <c r="V960">
        <v>-16777216</v>
      </c>
      <c r="W960" t="s">
        <v>43</v>
      </c>
      <c r="X960" t="s">
        <v>43</v>
      </c>
    </row>
    <row r="961" spans="1:24" x14ac:dyDescent="0.25">
      <c r="A961" t="s">
        <v>62</v>
      </c>
      <c r="B961" t="s">
        <v>57</v>
      </c>
      <c r="C961" t="s">
        <v>59</v>
      </c>
      <c r="D961" t="s">
        <v>60</v>
      </c>
      <c r="E961" t="s">
        <v>59</v>
      </c>
      <c r="F961" t="s">
        <v>1282</v>
      </c>
      <c r="G961" t="s">
        <v>533</v>
      </c>
      <c r="H961" t="s">
        <v>285</v>
      </c>
      <c r="I961" t="s">
        <v>1281</v>
      </c>
      <c r="J961" t="s">
        <v>58</v>
      </c>
      <c r="K961" t="s">
        <v>34</v>
      </c>
      <c r="L961" t="s">
        <v>1283</v>
      </c>
      <c r="N961" t="s">
        <v>30</v>
      </c>
      <c r="O961" t="s">
        <v>36</v>
      </c>
      <c r="P961" t="s">
        <v>37</v>
      </c>
      <c r="Q961">
        <v>11296</v>
      </c>
      <c r="R961" t="s">
        <v>61</v>
      </c>
      <c r="T961">
        <v>3</v>
      </c>
      <c r="U961">
        <v>0</v>
      </c>
      <c r="V961">
        <v>-16777216</v>
      </c>
      <c r="W961" t="s">
        <v>43</v>
      </c>
      <c r="X961" t="s">
        <v>43</v>
      </c>
    </row>
    <row r="962" spans="1:24" x14ac:dyDescent="0.25">
      <c r="A962" t="s">
        <v>62</v>
      </c>
      <c r="B962" t="s">
        <v>57</v>
      </c>
      <c r="C962" t="s">
        <v>59</v>
      </c>
      <c r="D962" t="s">
        <v>60</v>
      </c>
      <c r="E962" t="s">
        <v>59</v>
      </c>
      <c r="F962" t="s">
        <v>867</v>
      </c>
      <c r="G962" t="s">
        <v>441</v>
      </c>
      <c r="H962" t="s">
        <v>285</v>
      </c>
      <c r="I962" t="s">
        <v>876</v>
      </c>
      <c r="J962" t="s">
        <v>58</v>
      </c>
      <c r="K962" t="s">
        <v>34</v>
      </c>
      <c r="L962" t="s">
        <v>867</v>
      </c>
      <c r="N962" t="s">
        <v>30</v>
      </c>
      <c r="O962" t="s">
        <v>36</v>
      </c>
      <c r="P962" t="s">
        <v>37</v>
      </c>
      <c r="Q962">
        <v>11296</v>
      </c>
      <c r="R962" t="s">
        <v>61</v>
      </c>
      <c r="T962">
        <v>3</v>
      </c>
      <c r="U962">
        <v>0</v>
      </c>
      <c r="V962">
        <v>-16777216</v>
      </c>
      <c r="W962" t="s">
        <v>43</v>
      </c>
      <c r="X962" t="s">
        <v>43</v>
      </c>
    </row>
    <row r="963" spans="1:24" x14ac:dyDescent="0.25">
      <c r="A963" t="s">
        <v>62</v>
      </c>
      <c r="B963" t="s">
        <v>93</v>
      </c>
      <c r="C963" t="s">
        <v>59</v>
      </c>
      <c r="D963" t="s">
        <v>60</v>
      </c>
      <c r="E963" t="s">
        <v>59</v>
      </c>
      <c r="F963" t="s">
        <v>867</v>
      </c>
      <c r="G963" t="s">
        <v>441</v>
      </c>
      <c r="H963" t="s">
        <v>285</v>
      </c>
      <c r="I963" t="s">
        <v>876</v>
      </c>
      <c r="J963" t="s">
        <v>58</v>
      </c>
      <c r="K963" t="s">
        <v>34</v>
      </c>
      <c r="L963" t="s">
        <v>867</v>
      </c>
      <c r="N963" t="s">
        <v>30</v>
      </c>
      <c r="O963" t="s">
        <v>36</v>
      </c>
      <c r="P963" t="s">
        <v>37</v>
      </c>
      <c r="Q963">
        <v>11296</v>
      </c>
      <c r="R963" t="s">
        <v>61</v>
      </c>
      <c r="T963">
        <v>3</v>
      </c>
      <c r="U963">
        <v>0</v>
      </c>
      <c r="V963">
        <v>-16777216</v>
      </c>
      <c r="W963" t="s">
        <v>43</v>
      </c>
      <c r="X963" t="s">
        <v>43</v>
      </c>
    </row>
    <row r="964" spans="1:24" x14ac:dyDescent="0.25">
      <c r="A964" t="s">
        <v>62</v>
      </c>
      <c r="B964" t="s">
        <v>94</v>
      </c>
      <c r="C964" t="s">
        <v>59</v>
      </c>
      <c r="D964" t="s">
        <v>60</v>
      </c>
      <c r="E964" t="s">
        <v>59</v>
      </c>
      <c r="F964" t="s">
        <v>867</v>
      </c>
      <c r="G964" t="s">
        <v>441</v>
      </c>
      <c r="H964" t="s">
        <v>285</v>
      </c>
      <c r="I964" t="s">
        <v>876</v>
      </c>
      <c r="J964" t="s">
        <v>58</v>
      </c>
      <c r="K964" t="s">
        <v>34</v>
      </c>
      <c r="L964" t="s">
        <v>867</v>
      </c>
      <c r="N964" t="s">
        <v>30</v>
      </c>
      <c r="O964" t="s">
        <v>36</v>
      </c>
      <c r="P964" t="s">
        <v>37</v>
      </c>
      <c r="Q964">
        <v>11296</v>
      </c>
      <c r="R964" t="s">
        <v>61</v>
      </c>
      <c r="T964">
        <v>3</v>
      </c>
      <c r="U964">
        <v>0</v>
      </c>
      <c r="V964">
        <v>-16777216</v>
      </c>
      <c r="W964" t="s">
        <v>43</v>
      </c>
      <c r="X964" t="s">
        <v>43</v>
      </c>
    </row>
    <row r="965" spans="1:24" x14ac:dyDescent="0.25">
      <c r="A965" t="s">
        <v>62</v>
      </c>
      <c r="B965" t="s">
        <v>57</v>
      </c>
      <c r="C965" t="s">
        <v>59</v>
      </c>
      <c r="D965" t="s">
        <v>60</v>
      </c>
      <c r="E965" t="s">
        <v>59</v>
      </c>
      <c r="F965" t="s">
        <v>877</v>
      </c>
      <c r="G965" t="s">
        <v>441</v>
      </c>
      <c r="H965" t="s">
        <v>285</v>
      </c>
      <c r="I965" t="s">
        <v>876</v>
      </c>
      <c r="J965" t="s">
        <v>58</v>
      </c>
      <c r="K965" t="s">
        <v>34</v>
      </c>
      <c r="N965" t="s">
        <v>30</v>
      </c>
      <c r="O965" t="s">
        <v>36</v>
      </c>
      <c r="P965" t="s">
        <v>37</v>
      </c>
      <c r="Q965">
        <v>11296</v>
      </c>
      <c r="R965" t="s">
        <v>61</v>
      </c>
      <c r="T965">
        <v>3</v>
      </c>
      <c r="U965">
        <v>0</v>
      </c>
      <c r="V965">
        <v>-16777216</v>
      </c>
      <c r="W965" t="s">
        <v>43</v>
      </c>
      <c r="X965" t="s">
        <v>43</v>
      </c>
    </row>
    <row r="966" spans="1:24" x14ac:dyDescent="0.25">
      <c r="A966" t="s">
        <v>62</v>
      </c>
      <c r="B966" t="s">
        <v>93</v>
      </c>
      <c r="C966" t="s">
        <v>59</v>
      </c>
      <c r="D966" t="s">
        <v>60</v>
      </c>
      <c r="E966" t="s">
        <v>59</v>
      </c>
      <c r="F966" t="s">
        <v>877</v>
      </c>
      <c r="G966" t="s">
        <v>441</v>
      </c>
      <c r="H966" t="s">
        <v>285</v>
      </c>
      <c r="I966" t="s">
        <v>876</v>
      </c>
      <c r="J966" t="s">
        <v>58</v>
      </c>
      <c r="K966" t="s">
        <v>34</v>
      </c>
      <c r="N966" t="s">
        <v>30</v>
      </c>
      <c r="O966" t="s">
        <v>36</v>
      </c>
      <c r="P966" t="s">
        <v>37</v>
      </c>
      <c r="Q966">
        <v>11296</v>
      </c>
      <c r="R966" t="s">
        <v>61</v>
      </c>
      <c r="T966">
        <v>3</v>
      </c>
      <c r="U966">
        <v>0</v>
      </c>
      <c r="V966">
        <v>-16777216</v>
      </c>
      <c r="W966" t="s">
        <v>43</v>
      </c>
      <c r="X966" t="s">
        <v>43</v>
      </c>
    </row>
    <row r="967" spans="1:24" x14ac:dyDescent="0.25">
      <c r="A967" t="s">
        <v>62</v>
      </c>
      <c r="B967" t="s">
        <v>94</v>
      </c>
      <c r="C967" t="s">
        <v>59</v>
      </c>
      <c r="D967" t="s">
        <v>60</v>
      </c>
      <c r="E967" t="s">
        <v>59</v>
      </c>
      <c r="F967" t="s">
        <v>877</v>
      </c>
      <c r="G967" t="s">
        <v>441</v>
      </c>
      <c r="H967" t="s">
        <v>285</v>
      </c>
      <c r="I967" t="s">
        <v>876</v>
      </c>
      <c r="J967" t="s">
        <v>58</v>
      </c>
      <c r="K967" t="s">
        <v>34</v>
      </c>
      <c r="N967" t="s">
        <v>30</v>
      </c>
      <c r="O967" t="s">
        <v>36</v>
      </c>
      <c r="P967" t="s">
        <v>37</v>
      </c>
      <c r="Q967">
        <v>11296</v>
      </c>
      <c r="R967" t="s">
        <v>61</v>
      </c>
      <c r="T967">
        <v>3</v>
      </c>
      <c r="U967">
        <v>0</v>
      </c>
      <c r="V967">
        <v>-16777216</v>
      </c>
      <c r="W967" t="s">
        <v>43</v>
      </c>
      <c r="X967" t="s">
        <v>43</v>
      </c>
    </row>
    <row r="968" spans="1:24" x14ac:dyDescent="0.25">
      <c r="A968" t="s">
        <v>62</v>
      </c>
      <c r="B968" t="s">
        <v>57</v>
      </c>
      <c r="C968" t="s">
        <v>59</v>
      </c>
      <c r="D968" t="s">
        <v>60</v>
      </c>
      <c r="E968" t="s">
        <v>59</v>
      </c>
      <c r="F968" t="s">
        <v>146</v>
      </c>
      <c r="G968" t="s">
        <v>284</v>
      </c>
      <c r="H968" t="s">
        <v>285</v>
      </c>
      <c r="I968" t="s">
        <v>286</v>
      </c>
      <c r="J968" t="s">
        <v>58</v>
      </c>
      <c r="K968" t="s">
        <v>34</v>
      </c>
      <c r="L968" t="s">
        <v>283</v>
      </c>
      <c r="N968" t="s">
        <v>30</v>
      </c>
      <c r="O968" t="s">
        <v>36</v>
      </c>
      <c r="P968" t="s">
        <v>37</v>
      </c>
      <c r="Q968">
        <v>11296</v>
      </c>
      <c r="R968" t="s">
        <v>61</v>
      </c>
      <c r="T968">
        <v>3</v>
      </c>
      <c r="U968">
        <v>0</v>
      </c>
      <c r="V968">
        <v>-16777216</v>
      </c>
      <c r="W968" t="s">
        <v>43</v>
      </c>
      <c r="X968" t="s">
        <v>43</v>
      </c>
    </row>
    <row r="969" spans="1:24" x14ac:dyDescent="0.25">
      <c r="A969" t="s">
        <v>62</v>
      </c>
      <c r="B969" t="s">
        <v>93</v>
      </c>
      <c r="C969" t="s">
        <v>59</v>
      </c>
      <c r="D969" t="s">
        <v>60</v>
      </c>
      <c r="E969" t="s">
        <v>59</v>
      </c>
      <c r="F969" t="s">
        <v>146</v>
      </c>
      <c r="G969" t="s">
        <v>284</v>
      </c>
      <c r="H969" t="s">
        <v>285</v>
      </c>
      <c r="I969" t="s">
        <v>286</v>
      </c>
      <c r="J969" t="s">
        <v>58</v>
      </c>
      <c r="K969" t="s">
        <v>34</v>
      </c>
      <c r="L969" t="s">
        <v>283</v>
      </c>
      <c r="N969" t="s">
        <v>30</v>
      </c>
      <c r="O969" t="s">
        <v>36</v>
      </c>
      <c r="P969" t="s">
        <v>37</v>
      </c>
      <c r="Q969">
        <v>11296</v>
      </c>
      <c r="R969" t="s">
        <v>61</v>
      </c>
      <c r="T969">
        <v>3</v>
      </c>
      <c r="U969">
        <v>0</v>
      </c>
      <c r="V969">
        <v>-16777216</v>
      </c>
      <c r="W969" t="s">
        <v>43</v>
      </c>
      <c r="X969" t="s">
        <v>43</v>
      </c>
    </row>
    <row r="970" spans="1:24" x14ac:dyDescent="0.25">
      <c r="A970" t="s">
        <v>62</v>
      </c>
      <c r="B970" t="s">
        <v>94</v>
      </c>
      <c r="C970" t="s">
        <v>59</v>
      </c>
      <c r="D970" t="s">
        <v>60</v>
      </c>
      <c r="E970" t="s">
        <v>59</v>
      </c>
      <c r="F970" t="s">
        <v>146</v>
      </c>
      <c r="G970" t="s">
        <v>284</v>
      </c>
      <c r="H970" t="s">
        <v>285</v>
      </c>
      <c r="I970" t="s">
        <v>286</v>
      </c>
      <c r="J970" t="s">
        <v>58</v>
      </c>
      <c r="K970" t="s">
        <v>34</v>
      </c>
      <c r="L970" t="s">
        <v>283</v>
      </c>
      <c r="N970" t="s">
        <v>30</v>
      </c>
      <c r="O970" t="s">
        <v>36</v>
      </c>
      <c r="P970" t="s">
        <v>37</v>
      </c>
      <c r="Q970">
        <v>11296</v>
      </c>
      <c r="R970" t="s">
        <v>61</v>
      </c>
      <c r="T970">
        <v>3</v>
      </c>
      <c r="U970">
        <v>0</v>
      </c>
      <c r="V970">
        <v>-16777216</v>
      </c>
      <c r="W970" t="s">
        <v>43</v>
      </c>
      <c r="X970" t="s">
        <v>43</v>
      </c>
    </row>
    <row r="971" spans="1:24" x14ac:dyDescent="0.25">
      <c r="A971" t="s">
        <v>62</v>
      </c>
      <c r="B971" t="s">
        <v>93</v>
      </c>
      <c r="C971" t="s">
        <v>59</v>
      </c>
      <c r="D971" t="s">
        <v>60</v>
      </c>
      <c r="E971" t="s">
        <v>59</v>
      </c>
      <c r="F971" t="s">
        <v>1282</v>
      </c>
      <c r="G971" t="s">
        <v>928</v>
      </c>
      <c r="H971" t="s">
        <v>285</v>
      </c>
      <c r="I971" t="s">
        <v>1288</v>
      </c>
      <c r="J971" t="s">
        <v>58</v>
      </c>
      <c r="K971" t="s">
        <v>34</v>
      </c>
      <c r="L971" t="s">
        <v>1283</v>
      </c>
      <c r="N971" t="s">
        <v>30</v>
      </c>
      <c r="O971" t="s">
        <v>36</v>
      </c>
      <c r="P971" t="s">
        <v>37</v>
      </c>
      <c r="Q971">
        <v>11296</v>
      </c>
      <c r="R971" t="s">
        <v>61</v>
      </c>
      <c r="T971">
        <v>3</v>
      </c>
      <c r="U971">
        <v>0</v>
      </c>
      <c r="V971">
        <v>-16777216</v>
      </c>
      <c r="W971" t="s">
        <v>43</v>
      </c>
      <c r="X971" t="s">
        <v>43</v>
      </c>
    </row>
    <row r="972" spans="1:24" x14ac:dyDescent="0.25">
      <c r="A972" t="s">
        <v>62</v>
      </c>
      <c r="B972" t="s">
        <v>94</v>
      </c>
      <c r="C972" t="s">
        <v>59</v>
      </c>
      <c r="D972" t="s">
        <v>60</v>
      </c>
      <c r="E972" t="s">
        <v>59</v>
      </c>
      <c r="F972" t="s">
        <v>1282</v>
      </c>
      <c r="G972" t="s">
        <v>928</v>
      </c>
      <c r="H972" t="s">
        <v>285</v>
      </c>
      <c r="I972" t="s">
        <v>1288</v>
      </c>
      <c r="J972" t="s">
        <v>58</v>
      </c>
      <c r="K972" t="s">
        <v>34</v>
      </c>
      <c r="L972" t="s">
        <v>1283</v>
      </c>
      <c r="N972" t="s">
        <v>30</v>
      </c>
      <c r="O972" t="s">
        <v>36</v>
      </c>
      <c r="P972" t="s">
        <v>37</v>
      </c>
      <c r="Q972">
        <v>11296</v>
      </c>
      <c r="R972" t="s">
        <v>61</v>
      </c>
      <c r="T972">
        <v>3</v>
      </c>
      <c r="U972">
        <v>0</v>
      </c>
      <c r="V972">
        <v>-16777216</v>
      </c>
      <c r="W972" t="s">
        <v>43</v>
      </c>
      <c r="X972" t="s">
        <v>43</v>
      </c>
    </row>
    <row r="973" spans="1:24" x14ac:dyDescent="0.25">
      <c r="A973" t="s">
        <v>62</v>
      </c>
      <c r="B973" t="s">
        <v>57</v>
      </c>
      <c r="C973" t="s">
        <v>59</v>
      </c>
      <c r="D973" t="s">
        <v>60</v>
      </c>
      <c r="E973" t="s">
        <v>59</v>
      </c>
      <c r="F973" t="s">
        <v>1325</v>
      </c>
      <c r="G973" t="s">
        <v>928</v>
      </c>
      <c r="H973" t="s">
        <v>285</v>
      </c>
      <c r="I973" t="s">
        <v>1349</v>
      </c>
      <c r="J973" t="s">
        <v>58</v>
      </c>
      <c r="K973" t="s">
        <v>34</v>
      </c>
      <c r="L973" t="s">
        <v>1326</v>
      </c>
      <c r="M973" t="s">
        <v>1348</v>
      </c>
      <c r="N973" t="s">
        <v>30</v>
      </c>
      <c r="O973" t="s">
        <v>36</v>
      </c>
      <c r="P973" t="s">
        <v>37</v>
      </c>
      <c r="Q973">
        <v>11296</v>
      </c>
      <c r="R973" t="s">
        <v>61</v>
      </c>
      <c r="T973">
        <v>3</v>
      </c>
      <c r="U973">
        <v>0</v>
      </c>
      <c r="V973">
        <v>-16777216</v>
      </c>
      <c r="W973" t="s">
        <v>43</v>
      </c>
      <c r="X973" t="s">
        <v>43</v>
      </c>
    </row>
    <row r="974" spans="1:24" x14ac:dyDescent="0.25">
      <c r="A974" t="s">
        <v>62</v>
      </c>
      <c r="B974" t="s">
        <v>93</v>
      </c>
      <c r="C974" t="s">
        <v>59</v>
      </c>
      <c r="D974" t="s">
        <v>60</v>
      </c>
      <c r="E974" t="s">
        <v>59</v>
      </c>
      <c r="F974" t="s">
        <v>1325</v>
      </c>
      <c r="G974" t="s">
        <v>928</v>
      </c>
      <c r="H974" t="s">
        <v>285</v>
      </c>
      <c r="I974" t="s">
        <v>1349</v>
      </c>
      <c r="J974" t="s">
        <v>58</v>
      </c>
      <c r="K974" t="s">
        <v>34</v>
      </c>
      <c r="L974" t="s">
        <v>1326</v>
      </c>
      <c r="M974" t="s">
        <v>1348</v>
      </c>
      <c r="N974" t="s">
        <v>30</v>
      </c>
      <c r="O974" t="s">
        <v>36</v>
      </c>
      <c r="P974" t="s">
        <v>37</v>
      </c>
      <c r="Q974">
        <v>11296</v>
      </c>
      <c r="R974" t="s">
        <v>61</v>
      </c>
      <c r="T974">
        <v>3</v>
      </c>
      <c r="U974">
        <v>0</v>
      </c>
      <c r="V974">
        <v>-16777216</v>
      </c>
      <c r="W974" t="s">
        <v>43</v>
      </c>
      <c r="X974" t="s">
        <v>43</v>
      </c>
    </row>
    <row r="975" spans="1:24" x14ac:dyDescent="0.25">
      <c r="A975" t="s">
        <v>62</v>
      </c>
      <c r="B975" t="s">
        <v>94</v>
      </c>
      <c r="C975" t="s">
        <v>59</v>
      </c>
      <c r="D975" t="s">
        <v>60</v>
      </c>
      <c r="E975" t="s">
        <v>59</v>
      </c>
      <c r="F975" t="s">
        <v>1325</v>
      </c>
      <c r="G975" t="s">
        <v>928</v>
      </c>
      <c r="H975" t="s">
        <v>285</v>
      </c>
      <c r="I975" t="s">
        <v>1349</v>
      </c>
      <c r="J975" t="s">
        <v>58</v>
      </c>
      <c r="K975" t="s">
        <v>34</v>
      </c>
      <c r="L975" t="s">
        <v>1326</v>
      </c>
      <c r="M975" t="s">
        <v>1348</v>
      </c>
      <c r="N975" t="s">
        <v>30</v>
      </c>
      <c r="O975" t="s">
        <v>36</v>
      </c>
      <c r="P975" t="s">
        <v>37</v>
      </c>
      <c r="Q975">
        <v>11296</v>
      </c>
      <c r="R975" t="s">
        <v>61</v>
      </c>
      <c r="T975">
        <v>3</v>
      </c>
      <c r="U975">
        <v>0</v>
      </c>
      <c r="V975">
        <v>-16777216</v>
      </c>
      <c r="W975" t="s">
        <v>43</v>
      </c>
      <c r="X975" t="s">
        <v>43</v>
      </c>
    </row>
    <row r="976" spans="1:24" x14ac:dyDescent="0.25">
      <c r="A976" t="s">
        <v>62</v>
      </c>
      <c r="B976" t="s">
        <v>57</v>
      </c>
      <c r="C976" t="s">
        <v>59</v>
      </c>
      <c r="D976" t="s">
        <v>60</v>
      </c>
      <c r="E976" t="s">
        <v>59</v>
      </c>
      <c r="F976" t="s">
        <v>1089</v>
      </c>
      <c r="G976" t="s">
        <v>944</v>
      </c>
      <c r="H976" t="s">
        <v>285</v>
      </c>
      <c r="I976" t="s">
        <v>1135</v>
      </c>
      <c r="J976" t="s">
        <v>58</v>
      </c>
      <c r="K976" t="s">
        <v>34</v>
      </c>
      <c r="L976" t="s">
        <v>1090</v>
      </c>
      <c r="N976" t="s">
        <v>30</v>
      </c>
      <c r="O976" t="s">
        <v>36</v>
      </c>
      <c r="P976" t="s">
        <v>37</v>
      </c>
      <c r="Q976">
        <v>11296</v>
      </c>
      <c r="R976" t="s">
        <v>61</v>
      </c>
      <c r="T976">
        <v>3</v>
      </c>
      <c r="U976">
        <v>0</v>
      </c>
      <c r="V976">
        <v>-16777216</v>
      </c>
      <c r="W976" t="s">
        <v>43</v>
      </c>
      <c r="X976" t="s">
        <v>43</v>
      </c>
    </row>
    <row r="977" spans="1:24" x14ac:dyDescent="0.25">
      <c r="A977" t="s">
        <v>62</v>
      </c>
      <c r="B977" t="s">
        <v>93</v>
      </c>
      <c r="C977" t="s">
        <v>59</v>
      </c>
      <c r="D977" t="s">
        <v>60</v>
      </c>
      <c r="E977" t="s">
        <v>59</v>
      </c>
      <c r="F977" t="s">
        <v>1089</v>
      </c>
      <c r="G977" t="s">
        <v>944</v>
      </c>
      <c r="H977" t="s">
        <v>285</v>
      </c>
      <c r="I977" t="s">
        <v>1135</v>
      </c>
      <c r="J977" t="s">
        <v>58</v>
      </c>
      <c r="K977" t="s">
        <v>34</v>
      </c>
      <c r="L977" t="s">
        <v>1090</v>
      </c>
      <c r="N977" t="s">
        <v>30</v>
      </c>
      <c r="O977" t="s">
        <v>36</v>
      </c>
      <c r="P977" t="s">
        <v>37</v>
      </c>
      <c r="Q977">
        <v>11296</v>
      </c>
      <c r="R977" t="s">
        <v>61</v>
      </c>
      <c r="T977">
        <v>3</v>
      </c>
      <c r="U977">
        <v>0</v>
      </c>
      <c r="V977">
        <v>-16777216</v>
      </c>
      <c r="W977" t="s">
        <v>43</v>
      </c>
      <c r="X977" t="s">
        <v>43</v>
      </c>
    </row>
    <row r="978" spans="1:24" x14ac:dyDescent="0.25">
      <c r="A978" t="s">
        <v>62</v>
      </c>
      <c r="B978" t="s">
        <v>94</v>
      </c>
      <c r="C978" t="s">
        <v>59</v>
      </c>
      <c r="D978" t="s">
        <v>60</v>
      </c>
      <c r="E978" t="s">
        <v>59</v>
      </c>
      <c r="F978" t="s">
        <v>1089</v>
      </c>
      <c r="G978" t="s">
        <v>944</v>
      </c>
      <c r="H978" t="s">
        <v>285</v>
      </c>
      <c r="I978" t="s">
        <v>1135</v>
      </c>
      <c r="J978" t="s">
        <v>58</v>
      </c>
      <c r="K978" t="s">
        <v>34</v>
      </c>
      <c r="L978" t="s">
        <v>1090</v>
      </c>
      <c r="N978" t="s">
        <v>30</v>
      </c>
      <c r="O978" t="s">
        <v>36</v>
      </c>
      <c r="P978" t="s">
        <v>37</v>
      </c>
      <c r="Q978">
        <v>11296</v>
      </c>
      <c r="R978" t="s">
        <v>61</v>
      </c>
      <c r="T978">
        <v>3</v>
      </c>
      <c r="U978">
        <v>0</v>
      </c>
      <c r="V978">
        <v>-16777216</v>
      </c>
      <c r="W978" t="s">
        <v>43</v>
      </c>
      <c r="X978" t="s">
        <v>43</v>
      </c>
    </row>
    <row r="979" spans="1:24" x14ac:dyDescent="0.25">
      <c r="A979" t="s">
        <v>62</v>
      </c>
      <c r="B979" t="s">
        <v>57</v>
      </c>
      <c r="C979" t="s">
        <v>59</v>
      </c>
      <c r="D979" t="s">
        <v>60</v>
      </c>
      <c r="E979" t="s">
        <v>59</v>
      </c>
      <c r="F979" t="s">
        <v>1003</v>
      </c>
      <c r="G979" t="s">
        <v>944</v>
      </c>
      <c r="H979" t="s">
        <v>285</v>
      </c>
      <c r="I979" t="s">
        <v>1088</v>
      </c>
      <c r="J979" t="s">
        <v>58</v>
      </c>
      <c r="K979" t="s">
        <v>34</v>
      </c>
      <c r="L979" t="s">
        <v>1004</v>
      </c>
      <c r="N979" t="s">
        <v>30</v>
      </c>
      <c r="O979" t="s">
        <v>36</v>
      </c>
      <c r="P979" t="s">
        <v>37</v>
      </c>
      <c r="Q979">
        <v>11296</v>
      </c>
      <c r="R979" t="s">
        <v>61</v>
      </c>
      <c r="T979">
        <v>3</v>
      </c>
      <c r="U979">
        <v>0</v>
      </c>
      <c r="V979">
        <v>-16777216</v>
      </c>
      <c r="W979" t="s">
        <v>43</v>
      </c>
      <c r="X979" t="s">
        <v>43</v>
      </c>
    </row>
    <row r="980" spans="1:24" x14ac:dyDescent="0.25">
      <c r="A980" t="s">
        <v>62</v>
      </c>
      <c r="B980" t="s">
        <v>93</v>
      </c>
      <c r="C980" t="s">
        <v>59</v>
      </c>
      <c r="D980" t="s">
        <v>60</v>
      </c>
      <c r="E980" t="s">
        <v>59</v>
      </c>
      <c r="F980" t="s">
        <v>1003</v>
      </c>
      <c r="G980" t="s">
        <v>944</v>
      </c>
      <c r="H980" t="s">
        <v>285</v>
      </c>
      <c r="I980" t="s">
        <v>1088</v>
      </c>
      <c r="J980" t="s">
        <v>58</v>
      </c>
      <c r="K980" t="s">
        <v>34</v>
      </c>
      <c r="L980" t="s">
        <v>1004</v>
      </c>
      <c r="N980" t="s">
        <v>30</v>
      </c>
      <c r="O980" t="s">
        <v>36</v>
      </c>
      <c r="P980" t="s">
        <v>37</v>
      </c>
      <c r="Q980">
        <v>11296</v>
      </c>
      <c r="R980" t="s">
        <v>61</v>
      </c>
      <c r="T980">
        <v>3</v>
      </c>
      <c r="U980">
        <v>0</v>
      </c>
      <c r="V980">
        <v>-16777216</v>
      </c>
      <c r="W980" t="s">
        <v>43</v>
      </c>
      <c r="X980" t="s">
        <v>43</v>
      </c>
    </row>
    <row r="981" spans="1:24" x14ac:dyDescent="0.25">
      <c r="A981" t="s">
        <v>62</v>
      </c>
      <c r="B981" t="s">
        <v>94</v>
      </c>
      <c r="C981" t="s">
        <v>59</v>
      </c>
      <c r="D981" t="s">
        <v>60</v>
      </c>
      <c r="E981" t="s">
        <v>59</v>
      </c>
      <c r="F981" t="s">
        <v>1003</v>
      </c>
      <c r="G981" t="s">
        <v>944</v>
      </c>
      <c r="H981" t="s">
        <v>285</v>
      </c>
      <c r="I981" t="s">
        <v>1088</v>
      </c>
      <c r="J981" t="s">
        <v>58</v>
      </c>
      <c r="K981" t="s">
        <v>34</v>
      </c>
      <c r="L981" t="s">
        <v>1004</v>
      </c>
      <c r="N981" t="s">
        <v>30</v>
      </c>
      <c r="O981" t="s">
        <v>36</v>
      </c>
      <c r="P981" t="s">
        <v>37</v>
      </c>
      <c r="Q981">
        <v>11296</v>
      </c>
      <c r="R981" t="s">
        <v>61</v>
      </c>
      <c r="T981">
        <v>3</v>
      </c>
      <c r="U981">
        <v>0</v>
      </c>
      <c r="V981">
        <v>-16777216</v>
      </c>
      <c r="W981" t="s">
        <v>43</v>
      </c>
      <c r="X981" t="s">
        <v>43</v>
      </c>
    </row>
    <row r="982" spans="1:24" x14ac:dyDescent="0.25">
      <c r="A982" t="s">
        <v>62</v>
      </c>
      <c r="B982" t="s">
        <v>57</v>
      </c>
      <c r="C982" t="s">
        <v>59</v>
      </c>
      <c r="D982" t="s">
        <v>60</v>
      </c>
      <c r="E982" t="s">
        <v>59</v>
      </c>
      <c r="F982" t="s">
        <v>1136</v>
      </c>
      <c r="G982" t="s">
        <v>944</v>
      </c>
      <c r="H982" t="s">
        <v>285</v>
      </c>
      <c r="I982" t="s">
        <v>1146</v>
      </c>
      <c r="J982" t="s">
        <v>58</v>
      </c>
      <c r="K982" t="s">
        <v>34</v>
      </c>
      <c r="L982" t="s">
        <v>1137</v>
      </c>
      <c r="N982" t="s">
        <v>30</v>
      </c>
      <c r="O982" t="s">
        <v>36</v>
      </c>
      <c r="P982" t="s">
        <v>37</v>
      </c>
      <c r="Q982">
        <v>11296</v>
      </c>
      <c r="R982" t="s">
        <v>61</v>
      </c>
      <c r="T982">
        <v>3</v>
      </c>
      <c r="U982">
        <v>0</v>
      </c>
      <c r="V982">
        <v>-16777216</v>
      </c>
      <c r="W982" t="s">
        <v>43</v>
      </c>
      <c r="X982" t="s">
        <v>43</v>
      </c>
    </row>
    <row r="983" spans="1:24" x14ac:dyDescent="0.25">
      <c r="A983" t="s">
        <v>62</v>
      </c>
      <c r="B983" t="s">
        <v>93</v>
      </c>
      <c r="C983" t="s">
        <v>59</v>
      </c>
      <c r="D983" t="s">
        <v>60</v>
      </c>
      <c r="E983" t="s">
        <v>59</v>
      </c>
      <c r="F983" t="s">
        <v>1136</v>
      </c>
      <c r="G983" t="s">
        <v>944</v>
      </c>
      <c r="H983" t="s">
        <v>285</v>
      </c>
      <c r="I983" t="s">
        <v>1146</v>
      </c>
      <c r="J983" t="s">
        <v>58</v>
      </c>
      <c r="K983" t="s">
        <v>34</v>
      </c>
      <c r="L983" t="s">
        <v>1137</v>
      </c>
      <c r="N983" t="s">
        <v>30</v>
      </c>
      <c r="O983" t="s">
        <v>36</v>
      </c>
      <c r="P983" t="s">
        <v>37</v>
      </c>
      <c r="Q983">
        <v>11296</v>
      </c>
      <c r="R983" t="s">
        <v>61</v>
      </c>
      <c r="T983">
        <v>3</v>
      </c>
      <c r="U983">
        <v>0</v>
      </c>
      <c r="V983">
        <v>-16777216</v>
      </c>
      <c r="W983" t="s">
        <v>43</v>
      </c>
      <c r="X983" t="s">
        <v>43</v>
      </c>
    </row>
    <row r="984" spans="1:24" x14ac:dyDescent="0.25">
      <c r="A984" t="s">
        <v>62</v>
      </c>
      <c r="B984" t="s">
        <v>94</v>
      </c>
      <c r="C984" t="s">
        <v>59</v>
      </c>
      <c r="D984" t="s">
        <v>60</v>
      </c>
      <c r="E984" t="s">
        <v>59</v>
      </c>
      <c r="F984" t="s">
        <v>1136</v>
      </c>
      <c r="G984" t="s">
        <v>944</v>
      </c>
      <c r="H984" t="s">
        <v>285</v>
      </c>
      <c r="I984" t="s">
        <v>1146</v>
      </c>
      <c r="J984" t="s">
        <v>58</v>
      </c>
      <c r="K984" t="s">
        <v>34</v>
      </c>
      <c r="L984" t="s">
        <v>1137</v>
      </c>
      <c r="N984" t="s">
        <v>30</v>
      </c>
      <c r="O984" t="s">
        <v>36</v>
      </c>
      <c r="P984" t="s">
        <v>37</v>
      </c>
      <c r="Q984">
        <v>11296</v>
      </c>
      <c r="R984" t="s">
        <v>61</v>
      </c>
      <c r="T984">
        <v>3</v>
      </c>
      <c r="U984">
        <v>0</v>
      </c>
      <c r="V984">
        <v>-16777216</v>
      </c>
      <c r="W984" t="s">
        <v>43</v>
      </c>
      <c r="X984" t="s">
        <v>43</v>
      </c>
    </row>
    <row r="985" spans="1:24" x14ac:dyDescent="0.25">
      <c r="A985" t="s">
        <v>62</v>
      </c>
      <c r="B985" t="s">
        <v>57</v>
      </c>
      <c r="C985" t="s">
        <v>59</v>
      </c>
      <c r="D985" t="s">
        <v>60</v>
      </c>
      <c r="E985" t="s">
        <v>59</v>
      </c>
      <c r="F985" t="s">
        <v>350</v>
      </c>
      <c r="G985" t="s">
        <v>244</v>
      </c>
      <c r="H985" t="s">
        <v>285</v>
      </c>
      <c r="I985" t="s">
        <v>352</v>
      </c>
      <c r="J985" t="s">
        <v>58</v>
      </c>
      <c r="K985" t="s">
        <v>34</v>
      </c>
      <c r="L985" t="s">
        <v>351</v>
      </c>
      <c r="N985" t="s">
        <v>30</v>
      </c>
      <c r="O985" t="s">
        <v>36</v>
      </c>
      <c r="P985" t="s">
        <v>37</v>
      </c>
      <c r="Q985">
        <v>11296</v>
      </c>
      <c r="R985" t="s">
        <v>61</v>
      </c>
      <c r="T985">
        <v>3</v>
      </c>
      <c r="U985">
        <v>0</v>
      </c>
      <c r="V985">
        <v>-16777216</v>
      </c>
      <c r="W985" t="s">
        <v>43</v>
      </c>
      <c r="X985" t="s">
        <v>43</v>
      </c>
    </row>
    <row r="986" spans="1:24" x14ac:dyDescent="0.25">
      <c r="A986" t="s">
        <v>62</v>
      </c>
      <c r="B986" t="s">
        <v>93</v>
      </c>
      <c r="C986" t="s">
        <v>59</v>
      </c>
      <c r="D986" t="s">
        <v>60</v>
      </c>
      <c r="E986" t="s">
        <v>59</v>
      </c>
      <c r="F986" t="s">
        <v>350</v>
      </c>
      <c r="G986" t="s">
        <v>244</v>
      </c>
      <c r="H986" t="s">
        <v>285</v>
      </c>
      <c r="I986" t="s">
        <v>352</v>
      </c>
      <c r="J986" t="s">
        <v>58</v>
      </c>
      <c r="K986" t="s">
        <v>34</v>
      </c>
      <c r="L986" t="s">
        <v>351</v>
      </c>
      <c r="N986" t="s">
        <v>30</v>
      </c>
      <c r="O986" t="s">
        <v>36</v>
      </c>
      <c r="P986" t="s">
        <v>37</v>
      </c>
      <c r="Q986">
        <v>11296</v>
      </c>
      <c r="R986" t="s">
        <v>61</v>
      </c>
      <c r="T986">
        <v>3</v>
      </c>
      <c r="U986">
        <v>0</v>
      </c>
      <c r="V986">
        <v>-16777216</v>
      </c>
      <c r="W986" t="s">
        <v>43</v>
      </c>
      <c r="X986" t="s">
        <v>43</v>
      </c>
    </row>
    <row r="987" spans="1:24" x14ac:dyDescent="0.25">
      <c r="A987" t="s">
        <v>62</v>
      </c>
      <c r="B987" t="s">
        <v>94</v>
      </c>
      <c r="C987" t="s">
        <v>59</v>
      </c>
      <c r="D987" t="s">
        <v>60</v>
      </c>
      <c r="E987" t="s">
        <v>59</v>
      </c>
      <c r="F987" t="s">
        <v>350</v>
      </c>
      <c r="G987" t="s">
        <v>244</v>
      </c>
      <c r="H987" t="s">
        <v>285</v>
      </c>
      <c r="I987" t="s">
        <v>352</v>
      </c>
      <c r="J987" t="s">
        <v>58</v>
      </c>
      <c r="K987" t="s">
        <v>34</v>
      </c>
      <c r="L987" t="s">
        <v>351</v>
      </c>
      <c r="N987" t="s">
        <v>30</v>
      </c>
      <c r="O987" t="s">
        <v>36</v>
      </c>
      <c r="P987" t="s">
        <v>37</v>
      </c>
      <c r="Q987">
        <v>11296</v>
      </c>
      <c r="R987" t="s">
        <v>61</v>
      </c>
      <c r="T987">
        <v>3</v>
      </c>
      <c r="U987">
        <v>0</v>
      </c>
      <c r="V987">
        <v>-16777216</v>
      </c>
      <c r="W987" t="s">
        <v>43</v>
      </c>
      <c r="X987" t="s">
        <v>43</v>
      </c>
    </row>
    <row r="988" spans="1:24" x14ac:dyDescent="0.25">
      <c r="A988" t="s">
        <v>62</v>
      </c>
      <c r="B988" t="s">
        <v>372</v>
      </c>
      <c r="C988" t="s">
        <v>59</v>
      </c>
      <c r="D988" t="s">
        <v>60</v>
      </c>
      <c r="E988" t="s">
        <v>59</v>
      </c>
      <c r="F988" t="s">
        <v>350</v>
      </c>
      <c r="G988" t="s">
        <v>244</v>
      </c>
      <c r="H988" t="s">
        <v>285</v>
      </c>
      <c r="I988" t="s">
        <v>352</v>
      </c>
      <c r="J988" t="s">
        <v>58</v>
      </c>
      <c r="K988" t="s">
        <v>34</v>
      </c>
      <c r="L988" t="s">
        <v>351</v>
      </c>
      <c r="N988" t="s">
        <v>30</v>
      </c>
      <c r="O988" t="s">
        <v>36</v>
      </c>
      <c r="P988" t="s">
        <v>37</v>
      </c>
      <c r="Q988">
        <v>11296</v>
      </c>
      <c r="R988" t="s">
        <v>61</v>
      </c>
      <c r="T988">
        <v>3</v>
      </c>
      <c r="U988">
        <v>0</v>
      </c>
      <c r="V988">
        <v>-16777216</v>
      </c>
      <c r="W988" t="s">
        <v>43</v>
      </c>
      <c r="X988" t="s">
        <v>43</v>
      </c>
    </row>
    <row r="989" spans="1:24" x14ac:dyDescent="0.25">
      <c r="A989" t="s">
        <v>62</v>
      </c>
      <c r="B989" t="s">
        <v>373</v>
      </c>
      <c r="C989" t="s">
        <v>59</v>
      </c>
      <c r="D989" t="s">
        <v>60</v>
      </c>
      <c r="E989" t="s">
        <v>59</v>
      </c>
      <c r="F989" t="s">
        <v>350</v>
      </c>
      <c r="G989" t="s">
        <v>244</v>
      </c>
      <c r="H989" t="s">
        <v>285</v>
      </c>
      <c r="I989" t="s">
        <v>352</v>
      </c>
      <c r="J989" t="s">
        <v>58</v>
      </c>
      <c r="K989" t="s">
        <v>34</v>
      </c>
      <c r="L989" t="s">
        <v>351</v>
      </c>
      <c r="N989" t="s">
        <v>30</v>
      </c>
      <c r="O989" t="s">
        <v>36</v>
      </c>
      <c r="P989" t="s">
        <v>37</v>
      </c>
      <c r="Q989">
        <v>11296</v>
      </c>
      <c r="R989" t="s">
        <v>61</v>
      </c>
      <c r="T989">
        <v>3</v>
      </c>
      <c r="U989">
        <v>0</v>
      </c>
      <c r="V989">
        <v>-16777216</v>
      </c>
      <c r="W989" t="s">
        <v>43</v>
      </c>
      <c r="X989" t="s">
        <v>43</v>
      </c>
    </row>
    <row r="990" spans="1:24" x14ac:dyDescent="0.25">
      <c r="A990" t="s">
        <v>62</v>
      </c>
      <c r="B990" t="s">
        <v>57</v>
      </c>
      <c r="C990" t="s">
        <v>59</v>
      </c>
      <c r="D990" t="s">
        <v>60</v>
      </c>
      <c r="E990" t="s">
        <v>59</v>
      </c>
      <c r="F990" t="s">
        <v>295</v>
      </c>
      <c r="G990" t="s">
        <v>244</v>
      </c>
      <c r="H990" t="s">
        <v>285</v>
      </c>
      <c r="I990" t="s">
        <v>297</v>
      </c>
      <c r="J990" t="s">
        <v>58</v>
      </c>
      <c r="K990" t="s">
        <v>34</v>
      </c>
      <c r="L990" t="s">
        <v>296</v>
      </c>
      <c r="N990" t="s">
        <v>30</v>
      </c>
      <c r="O990" t="s">
        <v>36</v>
      </c>
      <c r="P990" t="s">
        <v>37</v>
      </c>
      <c r="Q990">
        <v>11296</v>
      </c>
      <c r="R990" t="s">
        <v>61</v>
      </c>
      <c r="T990">
        <v>3</v>
      </c>
      <c r="U990">
        <v>0</v>
      </c>
      <c r="V990">
        <v>-16777216</v>
      </c>
      <c r="W990" t="s">
        <v>43</v>
      </c>
      <c r="X990" t="s">
        <v>43</v>
      </c>
    </row>
    <row r="991" spans="1:24" x14ac:dyDescent="0.25">
      <c r="A991" t="s">
        <v>62</v>
      </c>
      <c r="B991" t="s">
        <v>93</v>
      </c>
      <c r="C991" t="s">
        <v>59</v>
      </c>
      <c r="D991" t="s">
        <v>60</v>
      </c>
      <c r="E991" t="s">
        <v>59</v>
      </c>
      <c r="F991" t="s">
        <v>295</v>
      </c>
      <c r="G991" t="s">
        <v>244</v>
      </c>
      <c r="H991" t="s">
        <v>285</v>
      </c>
      <c r="I991" t="s">
        <v>297</v>
      </c>
      <c r="J991" t="s">
        <v>58</v>
      </c>
      <c r="K991" t="s">
        <v>34</v>
      </c>
      <c r="L991" t="s">
        <v>296</v>
      </c>
      <c r="N991" t="s">
        <v>30</v>
      </c>
      <c r="O991" t="s">
        <v>36</v>
      </c>
      <c r="P991" t="s">
        <v>37</v>
      </c>
      <c r="Q991">
        <v>11296</v>
      </c>
      <c r="R991" t="s">
        <v>61</v>
      </c>
      <c r="T991">
        <v>3</v>
      </c>
      <c r="U991">
        <v>0</v>
      </c>
      <c r="V991">
        <v>-16777216</v>
      </c>
      <c r="W991" t="s">
        <v>43</v>
      </c>
      <c r="X991" t="s">
        <v>43</v>
      </c>
    </row>
    <row r="992" spans="1:24" x14ac:dyDescent="0.25">
      <c r="A992" t="s">
        <v>62</v>
      </c>
      <c r="B992" t="s">
        <v>94</v>
      </c>
      <c r="C992" t="s">
        <v>59</v>
      </c>
      <c r="D992" t="s">
        <v>60</v>
      </c>
      <c r="E992" t="s">
        <v>59</v>
      </c>
      <c r="F992" t="s">
        <v>295</v>
      </c>
      <c r="G992" t="s">
        <v>244</v>
      </c>
      <c r="H992" t="s">
        <v>285</v>
      </c>
      <c r="I992" t="s">
        <v>297</v>
      </c>
      <c r="J992" t="s">
        <v>58</v>
      </c>
      <c r="K992" t="s">
        <v>34</v>
      </c>
      <c r="L992" t="s">
        <v>296</v>
      </c>
      <c r="N992" t="s">
        <v>30</v>
      </c>
      <c r="O992" t="s">
        <v>36</v>
      </c>
      <c r="P992" t="s">
        <v>37</v>
      </c>
      <c r="Q992">
        <v>11296</v>
      </c>
      <c r="R992" t="s">
        <v>61</v>
      </c>
      <c r="T992">
        <v>3</v>
      </c>
      <c r="U992">
        <v>0</v>
      </c>
      <c r="V992">
        <v>-16777216</v>
      </c>
      <c r="W992" t="s">
        <v>43</v>
      </c>
      <c r="X992" t="s">
        <v>43</v>
      </c>
    </row>
    <row r="993" spans="1:24" x14ac:dyDescent="0.25">
      <c r="A993" t="s">
        <v>62</v>
      </c>
      <c r="B993" t="s">
        <v>57</v>
      </c>
      <c r="C993" t="s">
        <v>59</v>
      </c>
      <c r="D993" t="s">
        <v>60</v>
      </c>
      <c r="E993" t="s">
        <v>59</v>
      </c>
      <c r="F993" t="s">
        <v>716</v>
      </c>
      <c r="G993" t="s">
        <v>244</v>
      </c>
      <c r="H993" t="s">
        <v>285</v>
      </c>
      <c r="I993" t="s">
        <v>778</v>
      </c>
      <c r="J993" t="s">
        <v>58</v>
      </c>
      <c r="K993" t="s">
        <v>34</v>
      </c>
      <c r="L993" t="s">
        <v>717</v>
      </c>
      <c r="N993" t="s">
        <v>30</v>
      </c>
      <c r="O993" t="s">
        <v>779</v>
      </c>
      <c r="P993" t="s">
        <v>37</v>
      </c>
      <c r="Q993">
        <v>11296</v>
      </c>
      <c r="R993" t="s">
        <v>61</v>
      </c>
      <c r="T993">
        <v>3</v>
      </c>
      <c r="U993">
        <v>0</v>
      </c>
      <c r="V993">
        <v>-16777216</v>
      </c>
      <c r="W993" t="s">
        <v>43</v>
      </c>
      <c r="X993" t="s">
        <v>43</v>
      </c>
    </row>
    <row r="994" spans="1:24" x14ac:dyDescent="0.25">
      <c r="A994" t="s">
        <v>62</v>
      </c>
      <c r="B994" t="s">
        <v>93</v>
      </c>
      <c r="C994" t="s">
        <v>59</v>
      </c>
      <c r="D994" t="s">
        <v>60</v>
      </c>
      <c r="E994" t="s">
        <v>59</v>
      </c>
      <c r="F994" t="s">
        <v>716</v>
      </c>
      <c r="G994" t="s">
        <v>244</v>
      </c>
      <c r="H994" t="s">
        <v>285</v>
      </c>
      <c r="I994" t="s">
        <v>778</v>
      </c>
      <c r="J994" t="s">
        <v>58</v>
      </c>
      <c r="K994" t="s">
        <v>34</v>
      </c>
      <c r="L994" t="s">
        <v>717</v>
      </c>
      <c r="N994" t="s">
        <v>30</v>
      </c>
      <c r="O994" t="s">
        <v>779</v>
      </c>
      <c r="P994" t="s">
        <v>37</v>
      </c>
      <c r="Q994">
        <v>11296</v>
      </c>
      <c r="R994" t="s">
        <v>61</v>
      </c>
      <c r="T994">
        <v>3</v>
      </c>
      <c r="U994">
        <v>0</v>
      </c>
      <c r="V994">
        <v>-16777216</v>
      </c>
      <c r="W994" t="s">
        <v>43</v>
      </c>
      <c r="X994" t="s">
        <v>43</v>
      </c>
    </row>
    <row r="995" spans="1:24" x14ac:dyDescent="0.25">
      <c r="A995" t="s">
        <v>62</v>
      </c>
      <c r="B995" t="s">
        <v>94</v>
      </c>
      <c r="C995" t="s">
        <v>59</v>
      </c>
      <c r="D995" t="s">
        <v>60</v>
      </c>
      <c r="E995" t="s">
        <v>59</v>
      </c>
      <c r="F995" t="s">
        <v>716</v>
      </c>
      <c r="G995" t="s">
        <v>244</v>
      </c>
      <c r="H995" t="s">
        <v>285</v>
      </c>
      <c r="I995" t="s">
        <v>778</v>
      </c>
      <c r="J995" t="s">
        <v>58</v>
      </c>
      <c r="K995" t="s">
        <v>34</v>
      </c>
      <c r="L995" t="s">
        <v>717</v>
      </c>
      <c r="N995" t="s">
        <v>30</v>
      </c>
      <c r="O995" t="s">
        <v>779</v>
      </c>
      <c r="P995" t="s">
        <v>37</v>
      </c>
      <c r="Q995">
        <v>11296</v>
      </c>
      <c r="R995" t="s">
        <v>61</v>
      </c>
      <c r="T995">
        <v>3</v>
      </c>
      <c r="U995">
        <v>0</v>
      </c>
      <c r="V995">
        <v>-16777216</v>
      </c>
      <c r="W995" t="s">
        <v>43</v>
      </c>
      <c r="X995" t="s">
        <v>43</v>
      </c>
    </row>
    <row r="996" spans="1:24" x14ac:dyDescent="0.25">
      <c r="A996" t="s">
        <v>62</v>
      </c>
      <c r="B996" t="s">
        <v>57</v>
      </c>
      <c r="C996" t="s">
        <v>59</v>
      </c>
      <c r="D996" t="s">
        <v>60</v>
      </c>
      <c r="E996" t="s">
        <v>59</v>
      </c>
      <c r="F996" t="s">
        <v>780</v>
      </c>
      <c r="G996" t="s">
        <v>244</v>
      </c>
      <c r="H996" t="s">
        <v>285</v>
      </c>
      <c r="I996" t="s">
        <v>778</v>
      </c>
      <c r="J996" t="s">
        <v>58</v>
      </c>
      <c r="K996" t="s">
        <v>34</v>
      </c>
      <c r="L996" t="s">
        <v>781</v>
      </c>
      <c r="N996" t="s">
        <v>30</v>
      </c>
      <c r="O996" t="s">
        <v>779</v>
      </c>
      <c r="P996" t="s">
        <v>37</v>
      </c>
      <c r="Q996">
        <v>11296</v>
      </c>
      <c r="R996" t="s">
        <v>61</v>
      </c>
      <c r="T996">
        <v>3</v>
      </c>
      <c r="U996">
        <v>0</v>
      </c>
      <c r="V996">
        <v>-16777216</v>
      </c>
      <c r="W996" t="s">
        <v>43</v>
      </c>
      <c r="X996" t="s">
        <v>43</v>
      </c>
    </row>
    <row r="997" spans="1:24" x14ac:dyDescent="0.25">
      <c r="A997" t="s">
        <v>62</v>
      </c>
      <c r="B997" t="s">
        <v>93</v>
      </c>
      <c r="C997" t="s">
        <v>59</v>
      </c>
      <c r="D997" t="s">
        <v>60</v>
      </c>
      <c r="E997" t="s">
        <v>59</v>
      </c>
      <c r="F997" t="s">
        <v>780</v>
      </c>
      <c r="G997" t="s">
        <v>244</v>
      </c>
      <c r="H997" t="s">
        <v>285</v>
      </c>
      <c r="I997" t="s">
        <v>778</v>
      </c>
      <c r="J997" t="s">
        <v>58</v>
      </c>
      <c r="K997" t="s">
        <v>34</v>
      </c>
      <c r="L997" t="s">
        <v>781</v>
      </c>
      <c r="N997" t="s">
        <v>30</v>
      </c>
      <c r="O997" t="s">
        <v>779</v>
      </c>
      <c r="P997" t="s">
        <v>37</v>
      </c>
      <c r="Q997">
        <v>11296</v>
      </c>
      <c r="R997" t="s">
        <v>61</v>
      </c>
      <c r="T997">
        <v>3</v>
      </c>
      <c r="U997">
        <v>0</v>
      </c>
      <c r="V997">
        <v>-16777216</v>
      </c>
      <c r="W997" t="s">
        <v>43</v>
      </c>
      <c r="X997" t="s">
        <v>43</v>
      </c>
    </row>
    <row r="998" spans="1:24" x14ac:dyDescent="0.25">
      <c r="A998" t="s">
        <v>62</v>
      </c>
      <c r="B998" t="s">
        <v>57</v>
      </c>
      <c r="C998" t="s">
        <v>59</v>
      </c>
      <c r="D998" t="s">
        <v>60</v>
      </c>
      <c r="E998" t="s">
        <v>59</v>
      </c>
      <c r="F998" t="s">
        <v>1289</v>
      </c>
      <c r="G998" t="s">
        <v>1295</v>
      </c>
      <c r="H998" t="s">
        <v>285</v>
      </c>
      <c r="I998" t="s">
        <v>1296</v>
      </c>
      <c r="J998" t="s">
        <v>58</v>
      </c>
      <c r="K998" t="s">
        <v>34</v>
      </c>
      <c r="L998" t="s">
        <v>1290</v>
      </c>
      <c r="N998" t="s">
        <v>30</v>
      </c>
      <c r="O998" t="s">
        <v>36</v>
      </c>
      <c r="P998" t="s">
        <v>37</v>
      </c>
      <c r="Q998">
        <v>11296</v>
      </c>
      <c r="R998" t="s">
        <v>61</v>
      </c>
      <c r="T998">
        <v>3</v>
      </c>
      <c r="U998">
        <v>0</v>
      </c>
      <c r="V998">
        <v>-16777216</v>
      </c>
      <c r="W998" t="s">
        <v>43</v>
      </c>
      <c r="X998" t="s">
        <v>43</v>
      </c>
    </row>
    <row r="999" spans="1:24" x14ac:dyDescent="0.25">
      <c r="A999" t="s">
        <v>62</v>
      </c>
      <c r="B999" t="s">
        <v>93</v>
      </c>
      <c r="C999" t="s">
        <v>59</v>
      </c>
      <c r="D999" t="s">
        <v>60</v>
      </c>
      <c r="E999" t="s">
        <v>59</v>
      </c>
      <c r="F999" t="s">
        <v>1289</v>
      </c>
      <c r="G999" t="s">
        <v>1295</v>
      </c>
      <c r="H999" t="s">
        <v>285</v>
      </c>
      <c r="I999" t="s">
        <v>1296</v>
      </c>
      <c r="J999" t="s">
        <v>58</v>
      </c>
      <c r="K999" t="s">
        <v>34</v>
      </c>
      <c r="L999" t="s">
        <v>1290</v>
      </c>
      <c r="N999" t="s">
        <v>30</v>
      </c>
      <c r="O999" t="s">
        <v>36</v>
      </c>
      <c r="P999" t="s">
        <v>37</v>
      </c>
      <c r="Q999">
        <v>11296</v>
      </c>
      <c r="R999" t="s">
        <v>61</v>
      </c>
      <c r="T999">
        <v>3</v>
      </c>
      <c r="U999">
        <v>0</v>
      </c>
      <c r="V999">
        <v>-16777216</v>
      </c>
      <c r="W999" t="s">
        <v>43</v>
      </c>
      <c r="X999" t="s">
        <v>43</v>
      </c>
    </row>
    <row r="1000" spans="1:24" x14ac:dyDescent="0.25">
      <c r="A1000" t="s">
        <v>62</v>
      </c>
      <c r="B1000" t="s">
        <v>94</v>
      </c>
      <c r="C1000" t="s">
        <v>59</v>
      </c>
      <c r="D1000" t="s">
        <v>60</v>
      </c>
      <c r="E1000" t="s">
        <v>59</v>
      </c>
      <c r="F1000" t="s">
        <v>1289</v>
      </c>
      <c r="G1000" t="s">
        <v>1295</v>
      </c>
      <c r="H1000" t="s">
        <v>285</v>
      </c>
      <c r="I1000" t="s">
        <v>1296</v>
      </c>
      <c r="J1000" t="s">
        <v>58</v>
      </c>
      <c r="K1000" t="s">
        <v>34</v>
      </c>
      <c r="L1000" t="s">
        <v>1290</v>
      </c>
      <c r="N1000" t="s">
        <v>30</v>
      </c>
      <c r="O1000" t="s">
        <v>36</v>
      </c>
      <c r="P1000" t="s">
        <v>37</v>
      </c>
      <c r="Q1000">
        <v>11296</v>
      </c>
      <c r="R1000" t="s">
        <v>61</v>
      </c>
      <c r="T1000">
        <v>3</v>
      </c>
      <c r="U1000">
        <v>0</v>
      </c>
      <c r="V1000">
        <v>-16777216</v>
      </c>
      <c r="W1000" t="s">
        <v>43</v>
      </c>
      <c r="X1000" t="s">
        <v>43</v>
      </c>
    </row>
    <row r="1001" spans="1:24" x14ac:dyDescent="0.25">
      <c r="A1001" t="s">
        <v>62</v>
      </c>
      <c r="B1001" t="s">
        <v>57</v>
      </c>
      <c r="C1001" t="s">
        <v>59</v>
      </c>
      <c r="D1001" t="s">
        <v>60</v>
      </c>
      <c r="E1001" t="s">
        <v>59</v>
      </c>
      <c r="F1001" t="s">
        <v>1196</v>
      </c>
      <c r="G1001" t="s">
        <v>1295</v>
      </c>
      <c r="H1001" t="s">
        <v>285</v>
      </c>
      <c r="I1001" t="s">
        <v>1310</v>
      </c>
      <c r="J1001" t="s">
        <v>58</v>
      </c>
      <c r="K1001" t="s">
        <v>34</v>
      </c>
      <c r="L1001" t="s">
        <v>1297</v>
      </c>
      <c r="N1001" t="s">
        <v>30</v>
      </c>
      <c r="O1001" t="s">
        <v>36</v>
      </c>
      <c r="P1001" t="s">
        <v>37</v>
      </c>
      <c r="Q1001">
        <v>11296</v>
      </c>
      <c r="R1001" t="s">
        <v>61</v>
      </c>
      <c r="T1001">
        <v>3</v>
      </c>
      <c r="U1001">
        <v>0</v>
      </c>
      <c r="V1001">
        <v>-16777216</v>
      </c>
      <c r="W1001" t="s">
        <v>43</v>
      </c>
      <c r="X1001" t="s">
        <v>43</v>
      </c>
    </row>
    <row r="1002" spans="1:24" x14ac:dyDescent="0.25">
      <c r="A1002" t="s">
        <v>62</v>
      </c>
      <c r="B1002" t="s">
        <v>93</v>
      </c>
      <c r="C1002" t="s">
        <v>59</v>
      </c>
      <c r="D1002" t="s">
        <v>60</v>
      </c>
      <c r="E1002" t="s">
        <v>59</v>
      </c>
      <c r="F1002" t="s">
        <v>1196</v>
      </c>
      <c r="G1002" t="s">
        <v>1295</v>
      </c>
      <c r="H1002" t="s">
        <v>285</v>
      </c>
      <c r="I1002" t="s">
        <v>1310</v>
      </c>
      <c r="J1002" t="s">
        <v>58</v>
      </c>
      <c r="K1002" t="s">
        <v>34</v>
      </c>
      <c r="L1002" t="s">
        <v>1297</v>
      </c>
      <c r="N1002" t="s">
        <v>30</v>
      </c>
      <c r="O1002" t="s">
        <v>36</v>
      </c>
      <c r="P1002" t="s">
        <v>37</v>
      </c>
      <c r="Q1002">
        <v>11296</v>
      </c>
      <c r="R1002" t="s">
        <v>61</v>
      </c>
      <c r="T1002">
        <v>3</v>
      </c>
      <c r="U1002">
        <v>0</v>
      </c>
      <c r="V1002">
        <v>-16777216</v>
      </c>
      <c r="W1002" t="s">
        <v>43</v>
      </c>
      <c r="X1002" t="s">
        <v>43</v>
      </c>
    </row>
    <row r="1003" spans="1:24" x14ac:dyDescent="0.25">
      <c r="A1003" t="s">
        <v>62</v>
      </c>
      <c r="B1003" t="s">
        <v>94</v>
      </c>
      <c r="C1003" t="s">
        <v>59</v>
      </c>
      <c r="D1003" t="s">
        <v>60</v>
      </c>
      <c r="E1003" t="s">
        <v>59</v>
      </c>
      <c r="F1003" t="s">
        <v>1196</v>
      </c>
      <c r="G1003" t="s">
        <v>1295</v>
      </c>
      <c r="H1003" t="s">
        <v>285</v>
      </c>
      <c r="I1003" t="s">
        <v>1310</v>
      </c>
      <c r="J1003" t="s">
        <v>58</v>
      </c>
      <c r="K1003" t="s">
        <v>34</v>
      </c>
      <c r="L1003" t="s">
        <v>1297</v>
      </c>
      <c r="N1003" t="s">
        <v>30</v>
      </c>
      <c r="O1003" t="s">
        <v>36</v>
      </c>
      <c r="P1003" t="s">
        <v>37</v>
      </c>
      <c r="Q1003">
        <v>11296</v>
      </c>
      <c r="R1003" t="s">
        <v>61</v>
      </c>
      <c r="T1003">
        <v>3</v>
      </c>
      <c r="U1003">
        <v>0</v>
      </c>
      <c r="V1003">
        <v>-16777216</v>
      </c>
      <c r="W1003" t="s">
        <v>43</v>
      </c>
      <c r="X1003" t="s">
        <v>43</v>
      </c>
    </row>
    <row r="1004" spans="1:24" x14ac:dyDescent="0.25">
      <c r="A1004" t="s">
        <v>62</v>
      </c>
      <c r="B1004" t="s">
        <v>57</v>
      </c>
      <c r="C1004" t="s">
        <v>59</v>
      </c>
      <c r="D1004" t="s">
        <v>60</v>
      </c>
      <c r="E1004" t="s">
        <v>59</v>
      </c>
      <c r="F1004" t="s">
        <v>1350</v>
      </c>
      <c r="G1004" t="s">
        <v>32</v>
      </c>
      <c r="H1004" t="s">
        <v>25</v>
      </c>
      <c r="I1004" t="s">
        <v>1369</v>
      </c>
      <c r="J1004" t="s">
        <v>58</v>
      </c>
      <c r="K1004" t="s">
        <v>34</v>
      </c>
      <c r="L1004" t="s">
        <v>1350</v>
      </c>
      <c r="N1004" t="s">
        <v>30</v>
      </c>
      <c r="O1004" t="s">
        <v>36</v>
      </c>
      <c r="P1004" t="s">
        <v>37</v>
      </c>
      <c r="Q1004">
        <v>11296</v>
      </c>
      <c r="R1004" t="s">
        <v>61</v>
      </c>
      <c r="T1004">
        <v>3</v>
      </c>
      <c r="U1004">
        <v>0</v>
      </c>
      <c r="V1004">
        <v>-16777216</v>
      </c>
      <c r="W1004" t="s">
        <v>43</v>
      </c>
      <c r="X1004" t="s">
        <v>43</v>
      </c>
    </row>
    <row r="1005" spans="1:24" x14ac:dyDescent="0.25">
      <c r="A1005" t="s">
        <v>62</v>
      </c>
      <c r="B1005" t="s">
        <v>93</v>
      </c>
      <c r="C1005" t="s">
        <v>59</v>
      </c>
      <c r="D1005" t="s">
        <v>60</v>
      </c>
      <c r="E1005" t="s">
        <v>59</v>
      </c>
      <c r="F1005" t="s">
        <v>1350</v>
      </c>
      <c r="G1005" t="s">
        <v>32</v>
      </c>
      <c r="H1005" t="s">
        <v>25</v>
      </c>
      <c r="I1005" t="s">
        <v>1369</v>
      </c>
      <c r="J1005" t="s">
        <v>58</v>
      </c>
      <c r="K1005" t="s">
        <v>34</v>
      </c>
      <c r="L1005" t="s">
        <v>1350</v>
      </c>
      <c r="N1005" t="s">
        <v>30</v>
      </c>
      <c r="O1005" t="s">
        <v>36</v>
      </c>
      <c r="P1005" t="s">
        <v>37</v>
      </c>
      <c r="Q1005">
        <v>11296</v>
      </c>
      <c r="R1005" t="s">
        <v>61</v>
      </c>
      <c r="T1005">
        <v>3</v>
      </c>
      <c r="U1005">
        <v>0</v>
      </c>
      <c r="V1005">
        <v>-16777216</v>
      </c>
      <c r="W1005" t="s">
        <v>43</v>
      </c>
      <c r="X1005" t="s">
        <v>43</v>
      </c>
    </row>
    <row r="1006" spans="1:24" x14ac:dyDescent="0.25">
      <c r="A1006" t="s">
        <v>62</v>
      </c>
      <c r="B1006" t="s">
        <v>94</v>
      </c>
      <c r="C1006" t="s">
        <v>59</v>
      </c>
      <c r="D1006" t="s">
        <v>60</v>
      </c>
      <c r="E1006" t="s">
        <v>59</v>
      </c>
      <c r="F1006" t="s">
        <v>1350</v>
      </c>
      <c r="G1006" t="s">
        <v>32</v>
      </c>
      <c r="H1006" t="s">
        <v>25</v>
      </c>
      <c r="I1006" t="s">
        <v>1369</v>
      </c>
      <c r="J1006" t="s">
        <v>58</v>
      </c>
      <c r="K1006" t="s">
        <v>34</v>
      </c>
      <c r="L1006" t="s">
        <v>1350</v>
      </c>
      <c r="N1006" t="s">
        <v>30</v>
      </c>
      <c r="O1006" t="s">
        <v>36</v>
      </c>
      <c r="P1006" t="s">
        <v>37</v>
      </c>
      <c r="Q1006">
        <v>11296</v>
      </c>
      <c r="R1006" t="s">
        <v>61</v>
      </c>
      <c r="T1006">
        <v>3</v>
      </c>
      <c r="U1006">
        <v>0</v>
      </c>
      <c r="V1006">
        <v>-16777216</v>
      </c>
      <c r="W1006" t="s">
        <v>43</v>
      </c>
      <c r="X1006" t="s">
        <v>43</v>
      </c>
    </row>
    <row r="1007" spans="1:24" x14ac:dyDescent="0.25">
      <c r="A1007" t="s">
        <v>62</v>
      </c>
      <c r="B1007" t="s">
        <v>1435</v>
      </c>
      <c r="C1007" t="s">
        <v>59</v>
      </c>
      <c r="D1007" t="s">
        <v>60</v>
      </c>
      <c r="E1007" t="s">
        <v>59</v>
      </c>
      <c r="F1007" t="s">
        <v>1431</v>
      </c>
      <c r="G1007" t="s">
        <v>32</v>
      </c>
      <c r="H1007" t="s">
        <v>25</v>
      </c>
      <c r="I1007" t="s">
        <v>1436</v>
      </c>
      <c r="J1007" t="s">
        <v>58</v>
      </c>
      <c r="K1007" t="s">
        <v>34</v>
      </c>
      <c r="L1007" t="s">
        <v>1432</v>
      </c>
      <c r="N1007" t="s">
        <v>30</v>
      </c>
      <c r="O1007" t="s">
        <v>36</v>
      </c>
      <c r="P1007" t="s">
        <v>37</v>
      </c>
      <c r="Q1007">
        <v>11296</v>
      </c>
      <c r="R1007" t="s">
        <v>61</v>
      </c>
      <c r="T1007">
        <v>3</v>
      </c>
      <c r="U1007">
        <v>0</v>
      </c>
      <c r="V1007">
        <v>-16777216</v>
      </c>
      <c r="W1007" t="s">
        <v>43</v>
      </c>
      <c r="X1007" t="s">
        <v>43</v>
      </c>
    </row>
    <row r="1008" spans="1:24" x14ac:dyDescent="0.25">
      <c r="A1008" t="s">
        <v>62</v>
      </c>
      <c r="B1008" t="s">
        <v>1437</v>
      </c>
      <c r="C1008" t="s">
        <v>59</v>
      </c>
      <c r="D1008" t="s">
        <v>60</v>
      </c>
      <c r="E1008" t="s">
        <v>59</v>
      </c>
      <c r="F1008" t="s">
        <v>1431</v>
      </c>
      <c r="G1008" t="s">
        <v>32</v>
      </c>
      <c r="H1008" t="s">
        <v>25</v>
      </c>
      <c r="I1008" t="s">
        <v>1436</v>
      </c>
      <c r="J1008" t="s">
        <v>58</v>
      </c>
      <c r="K1008" t="s">
        <v>34</v>
      </c>
      <c r="L1008" t="s">
        <v>1432</v>
      </c>
      <c r="N1008" t="s">
        <v>30</v>
      </c>
      <c r="O1008" t="s">
        <v>36</v>
      </c>
      <c r="P1008" t="s">
        <v>37</v>
      </c>
      <c r="Q1008">
        <v>11296</v>
      </c>
      <c r="R1008" t="s">
        <v>61</v>
      </c>
      <c r="T1008">
        <v>3</v>
      </c>
      <c r="U1008">
        <v>0</v>
      </c>
      <c r="V1008">
        <v>-16777216</v>
      </c>
      <c r="W1008" t="s">
        <v>43</v>
      </c>
      <c r="X1008" t="s">
        <v>43</v>
      </c>
    </row>
    <row r="1009" spans="1:24" x14ac:dyDescent="0.25">
      <c r="A1009" t="s">
        <v>62</v>
      </c>
      <c r="B1009" t="s">
        <v>1438</v>
      </c>
      <c r="C1009" t="s">
        <v>59</v>
      </c>
      <c r="D1009" t="s">
        <v>60</v>
      </c>
      <c r="E1009" t="s">
        <v>59</v>
      </c>
      <c r="F1009" t="s">
        <v>1431</v>
      </c>
      <c r="G1009" t="s">
        <v>32</v>
      </c>
      <c r="H1009" t="s">
        <v>25</v>
      </c>
      <c r="I1009" t="s">
        <v>1436</v>
      </c>
      <c r="J1009" t="s">
        <v>58</v>
      </c>
      <c r="K1009" t="s">
        <v>34</v>
      </c>
      <c r="L1009" t="s">
        <v>1432</v>
      </c>
      <c r="N1009" t="s">
        <v>30</v>
      </c>
      <c r="O1009" t="s">
        <v>36</v>
      </c>
      <c r="P1009" t="s">
        <v>37</v>
      </c>
      <c r="Q1009">
        <v>11296</v>
      </c>
      <c r="R1009" t="s">
        <v>61</v>
      </c>
      <c r="T1009">
        <v>3</v>
      </c>
      <c r="U1009">
        <v>0</v>
      </c>
      <c r="V1009">
        <v>-16777216</v>
      </c>
      <c r="W1009" t="s">
        <v>43</v>
      </c>
      <c r="X1009" t="s">
        <v>43</v>
      </c>
    </row>
    <row r="1010" spans="1:24" x14ac:dyDescent="0.25">
      <c r="A1010" t="s">
        <v>62</v>
      </c>
      <c r="B1010" t="s">
        <v>1443</v>
      </c>
      <c r="C1010" t="s">
        <v>59</v>
      </c>
      <c r="D1010" t="s">
        <v>60</v>
      </c>
      <c r="E1010" t="s">
        <v>59</v>
      </c>
      <c r="F1010" t="s">
        <v>1439</v>
      </c>
      <c r="G1010" t="s">
        <v>32</v>
      </c>
      <c r="H1010" t="s">
        <v>25</v>
      </c>
      <c r="I1010" t="s">
        <v>1444</v>
      </c>
      <c r="J1010" t="s">
        <v>58</v>
      </c>
      <c r="K1010" t="s">
        <v>34</v>
      </c>
      <c r="L1010" t="s">
        <v>1440</v>
      </c>
      <c r="N1010" t="s">
        <v>30</v>
      </c>
      <c r="O1010" t="s">
        <v>36</v>
      </c>
      <c r="P1010" t="s">
        <v>37</v>
      </c>
      <c r="Q1010">
        <v>11296</v>
      </c>
      <c r="R1010" t="s">
        <v>61</v>
      </c>
      <c r="T1010">
        <v>3</v>
      </c>
      <c r="U1010">
        <v>0</v>
      </c>
      <c r="V1010">
        <v>-16777216</v>
      </c>
      <c r="W1010" t="s">
        <v>43</v>
      </c>
      <c r="X1010" t="s">
        <v>43</v>
      </c>
    </row>
    <row r="1011" spans="1:24" x14ac:dyDescent="0.25">
      <c r="A1011" t="s">
        <v>62</v>
      </c>
      <c r="B1011" t="s">
        <v>1445</v>
      </c>
      <c r="C1011" t="s">
        <v>59</v>
      </c>
      <c r="D1011" t="s">
        <v>60</v>
      </c>
      <c r="E1011" t="s">
        <v>59</v>
      </c>
      <c r="F1011" t="s">
        <v>1439</v>
      </c>
      <c r="G1011" t="s">
        <v>32</v>
      </c>
      <c r="H1011" t="s">
        <v>25</v>
      </c>
      <c r="I1011" t="s">
        <v>1444</v>
      </c>
      <c r="J1011" t="s">
        <v>58</v>
      </c>
      <c r="K1011" t="s">
        <v>34</v>
      </c>
      <c r="L1011" t="s">
        <v>1440</v>
      </c>
      <c r="N1011" t="s">
        <v>30</v>
      </c>
      <c r="O1011" t="s">
        <v>36</v>
      </c>
      <c r="P1011" t="s">
        <v>37</v>
      </c>
      <c r="Q1011">
        <v>11296</v>
      </c>
      <c r="R1011" t="s">
        <v>61</v>
      </c>
      <c r="T1011">
        <v>3</v>
      </c>
      <c r="U1011">
        <v>0</v>
      </c>
      <c r="V1011">
        <v>-16777216</v>
      </c>
      <c r="W1011" t="s">
        <v>43</v>
      </c>
      <c r="X1011" t="s">
        <v>43</v>
      </c>
    </row>
    <row r="1012" spans="1:24" x14ac:dyDescent="0.25">
      <c r="A1012" t="s">
        <v>62</v>
      </c>
      <c r="B1012" t="s">
        <v>1446</v>
      </c>
      <c r="C1012" t="s">
        <v>59</v>
      </c>
      <c r="D1012" t="s">
        <v>60</v>
      </c>
      <c r="E1012" t="s">
        <v>59</v>
      </c>
      <c r="F1012" t="s">
        <v>1439</v>
      </c>
      <c r="G1012" t="s">
        <v>32</v>
      </c>
      <c r="H1012" t="s">
        <v>25</v>
      </c>
      <c r="I1012" t="s">
        <v>1444</v>
      </c>
      <c r="J1012" t="s">
        <v>58</v>
      </c>
      <c r="K1012" t="s">
        <v>34</v>
      </c>
      <c r="L1012" t="s">
        <v>1440</v>
      </c>
      <c r="N1012" t="s">
        <v>30</v>
      </c>
      <c r="O1012" t="s">
        <v>36</v>
      </c>
      <c r="P1012" t="s">
        <v>37</v>
      </c>
      <c r="Q1012">
        <v>11296</v>
      </c>
      <c r="R1012" t="s">
        <v>61</v>
      </c>
      <c r="T1012">
        <v>3</v>
      </c>
      <c r="U1012">
        <v>0</v>
      </c>
      <c r="V1012">
        <v>-16777216</v>
      </c>
      <c r="W1012" t="s">
        <v>43</v>
      </c>
      <c r="X1012" t="s">
        <v>43</v>
      </c>
    </row>
    <row r="1013" spans="1:24" x14ac:dyDescent="0.25">
      <c r="A1013" t="s">
        <v>62</v>
      </c>
      <c r="B1013" t="s">
        <v>57</v>
      </c>
      <c r="C1013" t="s">
        <v>59</v>
      </c>
      <c r="D1013" t="s">
        <v>60</v>
      </c>
      <c r="E1013" t="s">
        <v>59</v>
      </c>
      <c r="F1013" t="s">
        <v>1431</v>
      </c>
      <c r="G1013" t="s">
        <v>32</v>
      </c>
      <c r="H1013" t="s">
        <v>25</v>
      </c>
      <c r="I1013" t="s">
        <v>1425</v>
      </c>
      <c r="J1013" t="s">
        <v>58</v>
      </c>
      <c r="K1013" t="s">
        <v>34</v>
      </c>
      <c r="L1013" t="s">
        <v>1432</v>
      </c>
      <c r="N1013" t="s">
        <v>30</v>
      </c>
      <c r="O1013" t="s">
        <v>36</v>
      </c>
      <c r="P1013" t="s">
        <v>37</v>
      </c>
      <c r="Q1013">
        <v>11296</v>
      </c>
      <c r="R1013" t="s">
        <v>61</v>
      </c>
      <c r="T1013">
        <v>3</v>
      </c>
      <c r="U1013">
        <v>0</v>
      </c>
      <c r="V1013">
        <v>-16777216</v>
      </c>
      <c r="W1013" t="s">
        <v>43</v>
      </c>
      <c r="X1013" t="s">
        <v>43</v>
      </c>
    </row>
    <row r="1014" spans="1:24" x14ac:dyDescent="0.25">
      <c r="A1014" t="s">
        <v>62</v>
      </c>
      <c r="B1014" t="s">
        <v>93</v>
      </c>
      <c r="C1014" t="s">
        <v>59</v>
      </c>
      <c r="D1014" t="s">
        <v>60</v>
      </c>
      <c r="E1014" t="s">
        <v>59</v>
      </c>
      <c r="F1014" t="s">
        <v>1431</v>
      </c>
      <c r="G1014" t="s">
        <v>32</v>
      </c>
      <c r="H1014" t="s">
        <v>25</v>
      </c>
      <c r="I1014" t="s">
        <v>1425</v>
      </c>
      <c r="J1014" t="s">
        <v>58</v>
      </c>
      <c r="K1014" t="s">
        <v>34</v>
      </c>
      <c r="L1014" t="s">
        <v>1432</v>
      </c>
      <c r="N1014" t="s">
        <v>30</v>
      </c>
      <c r="O1014" t="s">
        <v>36</v>
      </c>
      <c r="P1014" t="s">
        <v>37</v>
      </c>
      <c r="Q1014">
        <v>11296</v>
      </c>
      <c r="R1014" t="s">
        <v>61</v>
      </c>
      <c r="T1014">
        <v>3</v>
      </c>
      <c r="U1014">
        <v>0</v>
      </c>
      <c r="V1014">
        <v>-16777216</v>
      </c>
      <c r="W1014" t="s">
        <v>43</v>
      </c>
      <c r="X1014" t="s">
        <v>43</v>
      </c>
    </row>
    <row r="1015" spans="1:24" x14ac:dyDescent="0.25">
      <c r="A1015" t="s">
        <v>62</v>
      </c>
      <c r="B1015" t="s">
        <v>94</v>
      </c>
      <c r="C1015" t="s">
        <v>59</v>
      </c>
      <c r="D1015" t="s">
        <v>60</v>
      </c>
      <c r="E1015" t="s">
        <v>59</v>
      </c>
      <c r="F1015" t="s">
        <v>1431</v>
      </c>
      <c r="G1015" t="s">
        <v>32</v>
      </c>
      <c r="H1015" t="s">
        <v>25</v>
      </c>
      <c r="I1015" t="s">
        <v>1425</v>
      </c>
      <c r="J1015" t="s">
        <v>58</v>
      </c>
      <c r="K1015" t="s">
        <v>34</v>
      </c>
      <c r="L1015" t="s">
        <v>1432</v>
      </c>
      <c r="N1015" t="s">
        <v>30</v>
      </c>
      <c r="O1015" t="s">
        <v>36</v>
      </c>
      <c r="P1015" t="s">
        <v>37</v>
      </c>
      <c r="Q1015">
        <v>11296</v>
      </c>
      <c r="R1015" t="s">
        <v>61</v>
      </c>
      <c r="T1015">
        <v>3</v>
      </c>
      <c r="U1015">
        <v>0</v>
      </c>
      <c r="V1015">
        <v>-16777216</v>
      </c>
      <c r="W1015" t="s">
        <v>43</v>
      </c>
      <c r="X1015" t="s">
        <v>43</v>
      </c>
    </row>
    <row r="1016" spans="1:24" x14ac:dyDescent="0.25">
      <c r="A1016" t="s">
        <v>62</v>
      </c>
      <c r="B1016" t="s">
        <v>372</v>
      </c>
      <c r="C1016" t="s">
        <v>59</v>
      </c>
      <c r="D1016" t="s">
        <v>60</v>
      </c>
      <c r="E1016" t="s">
        <v>59</v>
      </c>
      <c r="F1016" t="s">
        <v>1431</v>
      </c>
      <c r="G1016" t="s">
        <v>32</v>
      </c>
      <c r="H1016" t="s">
        <v>25</v>
      </c>
      <c r="I1016" t="s">
        <v>1425</v>
      </c>
      <c r="J1016" t="s">
        <v>58</v>
      </c>
      <c r="K1016" t="s">
        <v>34</v>
      </c>
      <c r="L1016" t="s">
        <v>1432</v>
      </c>
      <c r="N1016" t="s">
        <v>30</v>
      </c>
      <c r="O1016" t="s">
        <v>36</v>
      </c>
      <c r="P1016" t="s">
        <v>37</v>
      </c>
      <c r="Q1016">
        <v>11296</v>
      </c>
      <c r="R1016" t="s">
        <v>61</v>
      </c>
      <c r="T1016">
        <v>3</v>
      </c>
      <c r="U1016">
        <v>0</v>
      </c>
      <c r="V1016">
        <v>-16777216</v>
      </c>
      <c r="W1016" t="s">
        <v>43</v>
      </c>
      <c r="X1016" t="s">
        <v>43</v>
      </c>
    </row>
    <row r="1017" spans="1:24" x14ac:dyDescent="0.25">
      <c r="A1017" t="s">
        <v>62</v>
      </c>
      <c r="B1017" t="s">
        <v>373</v>
      </c>
      <c r="C1017" t="s">
        <v>59</v>
      </c>
      <c r="D1017" t="s">
        <v>60</v>
      </c>
      <c r="E1017" t="s">
        <v>59</v>
      </c>
      <c r="F1017" t="s">
        <v>1431</v>
      </c>
      <c r="G1017" t="s">
        <v>32</v>
      </c>
      <c r="H1017" t="s">
        <v>25</v>
      </c>
      <c r="I1017" t="s">
        <v>1425</v>
      </c>
      <c r="J1017" t="s">
        <v>58</v>
      </c>
      <c r="K1017" t="s">
        <v>34</v>
      </c>
      <c r="L1017" t="s">
        <v>1432</v>
      </c>
      <c r="N1017" t="s">
        <v>30</v>
      </c>
      <c r="O1017" t="s">
        <v>36</v>
      </c>
      <c r="P1017" t="s">
        <v>37</v>
      </c>
      <c r="Q1017">
        <v>11296</v>
      </c>
      <c r="R1017" t="s">
        <v>61</v>
      </c>
      <c r="T1017">
        <v>3</v>
      </c>
      <c r="U1017">
        <v>0</v>
      </c>
      <c r="V1017">
        <v>-16777216</v>
      </c>
      <c r="W1017" t="s">
        <v>43</v>
      </c>
      <c r="X1017" t="s">
        <v>43</v>
      </c>
    </row>
    <row r="1018" spans="1:24" x14ac:dyDescent="0.25">
      <c r="A1018" t="s">
        <v>62</v>
      </c>
      <c r="B1018" t="s">
        <v>1433</v>
      </c>
      <c r="C1018" t="s">
        <v>59</v>
      </c>
      <c r="D1018" t="s">
        <v>60</v>
      </c>
      <c r="E1018" t="s">
        <v>59</v>
      </c>
      <c r="F1018" t="s">
        <v>1431</v>
      </c>
      <c r="G1018" t="s">
        <v>32</v>
      </c>
      <c r="H1018" t="s">
        <v>25</v>
      </c>
      <c r="I1018" t="s">
        <v>1425</v>
      </c>
      <c r="J1018" t="s">
        <v>58</v>
      </c>
      <c r="K1018" t="s">
        <v>34</v>
      </c>
      <c r="L1018" t="s">
        <v>1432</v>
      </c>
      <c r="N1018" t="s">
        <v>30</v>
      </c>
      <c r="O1018" t="s">
        <v>36</v>
      </c>
      <c r="P1018" t="s">
        <v>37</v>
      </c>
      <c r="Q1018">
        <v>11296</v>
      </c>
      <c r="R1018" t="s">
        <v>61</v>
      </c>
      <c r="T1018">
        <v>3</v>
      </c>
      <c r="U1018">
        <v>0</v>
      </c>
      <c r="V1018">
        <v>-16777216</v>
      </c>
      <c r="W1018" t="s">
        <v>43</v>
      </c>
      <c r="X1018" t="s">
        <v>43</v>
      </c>
    </row>
    <row r="1019" spans="1:24" x14ac:dyDescent="0.25">
      <c r="A1019" t="s">
        <v>62</v>
      </c>
      <c r="B1019" t="s">
        <v>1434</v>
      </c>
      <c r="C1019" t="s">
        <v>59</v>
      </c>
      <c r="D1019" t="s">
        <v>60</v>
      </c>
      <c r="E1019" t="s">
        <v>59</v>
      </c>
      <c r="F1019" t="s">
        <v>1431</v>
      </c>
      <c r="G1019" t="s">
        <v>32</v>
      </c>
      <c r="H1019" t="s">
        <v>25</v>
      </c>
      <c r="I1019" t="s">
        <v>1425</v>
      </c>
      <c r="J1019" t="s">
        <v>58</v>
      </c>
      <c r="K1019" t="s">
        <v>34</v>
      </c>
      <c r="L1019" t="s">
        <v>1432</v>
      </c>
      <c r="N1019" t="s">
        <v>30</v>
      </c>
      <c r="O1019" t="s">
        <v>36</v>
      </c>
      <c r="P1019" t="s">
        <v>37</v>
      </c>
      <c r="Q1019">
        <v>11296</v>
      </c>
      <c r="R1019" t="s">
        <v>61</v>
      </c>
      <c r="T1019">
        <v>3</v>
      </c>
      <c r="U1019">
        <v>0</v>
      </c>
      <c r="V1019">
        <v>-16777216</v>
      </c>
      <c r="W1019" t="s">
        <v>43</v>
      </c>
      <c r="X1019" t="s">
        <v>43</v>
      </c>
    </row>
    <row r="1020" spans="1:24" x14ac:dyDescent="0.25">
      <c r="A1020" t="s">
        <v>62</v>
      </c>
      <c r="B1020" t="s">
        <v>57</v>
      </c>
      <c r="C1020" t="s">
        <v>59</v>
      </c>
      <c r="D1020" t="s">
        <v>60</v>
      </c>
      <c r="E1020" t="s">
        <v>59</v>
      </c>
      <c r="F1020" t="s">
        <v>446</v>
      </c>
      <c r="G1020" t="s">
        <v>502</v>
      </c>
      <c r="H1020" t="s">
        <v>442</v>
      </c>
      <c r="I1020" t="s">
        <v>503</v>
      </c>
      <c r="J1020" t="s">
        <v>58</v>
      </c>
      <c r="K1020" t="s">
        <v>34</v>
      </c>
      <c r="L1020" t="s">
        <v>447</v>
      </c>
      <c r="M1020" t="s">
        <v>501</v>
      </c>
      <c r="N1020" t="s">
        <v>30</v>
      </c>
      <c r="O1020" t="s">
        <v>444</v>
      </c>
      <c r="P1020" t="s">
        <v>37</v>
      </c>
      <c r="Q1020">
        <v>11296</v>
      </c>
      <c r="R1020" t="s">
        <v>61</v>
      </c>
      <c r="T1020">
        <v>3</v>
      </c>
      <c r="U1020">
        <v>0</v>
      </c>
      <c r="V1020">
        <v>-16777216</v>
      </c>
      <c r="W1020" t="s">
        <v>43</v>
      </c>
      <c r="X1020" t="s">
        <v>43</v>
      </c>
    </row>
    <row r="1021" spans="1:24" x14ac:dyDescent="0.25">
      <c r="A1021" t="s">
        <v>62</v>
      </c>
      <c r="B1021" t="s">
        <v>93</v>
      </c>
      <c r="C1021" t="s">
        <v>59</v>
      </c>
      <c r="D1021" t="s">
        <v>60</v>
      </c>
      <c r="E1021" t="s">
        <v>59</v>
      </c>
      <c r="F1021" t="s">
        <v>446</v>
      </c>
      <c r="G1021" t="s">
        <v>502</v>
      </c>
      <c r="H1021" t="s">
        <v>442</v>
      </c>
      <c r="I1021" t="s">
        <v>503</v>
      </c>
      <c r="J1021" t="s">
        <v>58</v>
      </c>
      <c r="K1021" t="s">
        <v>34</v>
      </c>
      <c r="L1021" t="s">
        <v>447</v>
      </c>
      <c r="M1021" t="s">
        <v>501</v>
      </c>
      <c r="N1021" t="s">
        <v>30</v>
      </c>
      <c r="O1021" t="s">
        <v>444</v>
      </c>
      <c r="P1021" t="s">
        <v>37</v>
      </c>
      <c r="Q1021">
        <v>11296</v>
      </c>
      <c r="R1021" t="s">
        <v>61</v>
      </c>
      <c r="T1021">
        <v>3</v>
      </c>
      <c r="U1021">
        <v>0</v>
      </c>
      <c r="V1021">
        <v>-16777216</v>
      </c>
      <c r="W1021" t="s">
        <v>43</v>
      </c>
      <c r="X1021" t="s">
        <v>43</v>
      </c>
    </row>
    <row r="1022" spans="1:24" x14ac:dyDescent="0.25">
      <c r="A1022" t="s">
        <v>62</v>
      </c>
      <c r="B1022" t="s">
        <v>57</v>
      </c>
      <c r="C1022" t="s">
        <v>59</v>
      </c>
      <c r="D1022" t="s">
        <v>60</v>
      </c>
      <c r="E1022" t="s">
        <v>59</v>
      </c>
      <c r="F1022" t="s">
        <v>537</v>
      </c>
      <c r="G1022" t="s">
        <v>533</v>
      </c>
      <c r="H1022" t="s">
        <v>442</v>
      </c>
      <c r="I1022" t="s">
        <v>534</v>
      </c>
      <c r="J1022" t="s">
        <v>58</v>
      </c>
      <c r="K1022" t="s">
        <v>34</v>
      </c>
      <c r="N1022" t="s">
        <v>30</v>
      </c>
      <c r="O1022" t="s">
        <v>444</v>
      </c>
      <c r="P1022" t="s">
        <v>37</v>
      </c>
      <c r="Q1022">
        <v>11296</v>
      </c>
      <c r="R1022" t="s">
        <v>61</v>
      </c>
      <c r="T1022">
        <v>3</v>
      </c>
      <c r="U1022">
        <v>0</v>
      </c>
      <c r="V1022">
        <v>-16777216</v>
      </c>
      <c r="W1022" t="s">
        <v>43</v>
      </c>
      <c r="X1022" t="s">
        <v>43</v>
      </c>
    </row>
    <row r="1023" spans="1:24" x14ac:dyDescent="0.25">
      <c r="A1023" t="s">
        <v>62</v>
      </c>
      <c r="B1023" t="s">
        <v>93</v>
      </c>
      <c r="C1023" t="s">
        <v>59</v>
      </c>
      <c r="D1023" t="s">
        <v>60</v>
      </c>
      <c r="E1023" t="s">
        <v>59</v>
      </c>
      <c r="F1023" t="s">
        <v>537</v>
      </c>
      <c r="G1023" t="s">
        <v>533</v>
      </c>
      <c r="H1023" t="s">
        <v>442</v>
      </c>
      <c r="I1023" t="s">
        <v>534</v>
      </c>
      <c r="J1023" t="s">
        <v>58</v>
      </c>
      <c r="K1023" t="s">
        <v>34</v>
      </c>
      <c r="N1023" t="s">
        <v>30</v>
      </c>
      <c r="O1023" t="s">
        <v>444</v>
      </c>
      <c r="P1023" t="s">
        <v>37</v>
      </c>
      <c r="Q1023">
        <v>11296</v>
      </c>
      <c r="R1023" t="s">
        <v>61</v>
      </c>
      <c r="T1023">
        <v>3</v>
      </c>
      <c r="U1023">
        <v>0</v>
      </c>
      <c r="V1023">
        <v>-16777216</v>
      </c>
      <c r="W1023" t="s">
        <v>43</v>
      </c>
      <c r="X1023" t="s">
        <v>43</v>
      </c>
    </row>
    <row r="1024" spans="1:24" x14ac:dyDescent="0.25">
      <c r="A1024" t="s">
        <v>62</v>
      </c>
      <c r="B1024" t="s">
        <v>57</v>
      </c>
      <c r="C1024" t="s">
        <v>59</v>
      </c>
      <c r="D1024" t="s">
        <v>60</v>
      </c>
      <c r="E1024" t="s">
        <v>59</v>
      </c>
      <c r="F1024" t="s">
        <v>374</v>
      </c>
      <c r="G1024" t="s">
        <v>441</v>
      </c>
      <c r="H1024" t="s">
        <v>442</v>
      </c>
      <c r="I1024" t="s">
        <v>443</v>
      </c>
      <c r="J1024" t="s">
        <v>58</v>
      </c>
      <c r="K1024" t="s">
        <v>34</v>
      </c>
      <c r="L1024" t="s">
        <v>374</v>
      </c>
      <c r="M1024" t="s">
        <v>440</v>
      </c>
      <c r="N1024" t="s">
        <v>30</v>
      </c>
      <c r="O1024" t="s">
        <v>444</v>
      </c>
      <c r="P1024" t="s">
        <v>37</v>
      </c>
      <c r="Q1024">
        <v>11296</v>
      </c>
      <c r="R1024" t="s">
        <v>61</v>
      </c>
      <c r="T1024">
        <v>3</v>
      </c>
      <c r="U1024">
        <v>0</v>
      </c>
      <c r="V1024">
        <v>-16777216</v>
      </c>
      <c r="W1024" t="s">
        <v>43</v>
      </c>
      <c r="X1024" t="s">
        <v>43</v>
      </c>
    </row>
    <row r="1025" spans="1:24" x14ac:dyDescent="0.25">
      <c r="A1025" t="s">
        <v>62</v>
      </c>
      <c r="B1025" t="s">
        <v>93</v>
      </c>
      <c r="C1025" t="s">
        <v>59</v>
      </c>
      <c r="D1025" t="s">
        <v>60</v>
      </c>
      <c r="E1025" t="s">
        <v>59</v>
      </c>
      <c r="F1025" t="s">
        <v>374</v>
      </c>
      <c r="G1025" t="s">
        <v>441</v>
      </c>
      <c r="H1025" t="s">
        <v>442</v>
      </c>
      <c r="I1025" t="s">
        <v>443</v>
      </c>
      <c r="J1025" t="s">
        <v>58</v>
      </c>
      <c r="K1025" t="s">
        <v>34</v>
      </c>
      <c r="L1025" t="s">
        <v>374</v>
      </c>
      <c r="M1025" t="s">
        <v>440</v>
      </c>
      <c r="N1025" t="s">
        <v>30</v>
      </c>
      <c r="O1025" t="s">
        <v>444</v>
      </c>
      <c r="P1025" t="s">
        <v>37</v>
      </c>
      <c r="Q1025">
        <v>11296</v>
      </c>
      <c r="R1025" t="s">
        <v>61</v>
      </c>
      <c r="T1025">
        <v>3</v>
      </c>
      <c r="U1025">
        <v>0</v>
      </c>
      <c r="V1025">
        <v>-16777216</v>
      </c>
      <c r="W1025" t="s">
        <v>43</v>
      </c>
      <c r="X1025" t="s">
        <v>43</v>
      </c>
    </row>
    <row r="1026" spans="1:24" x14ac:dyDescent="0.25">
      <c r="A1026" t="s">
        <v>62</v>
      </c>
      <c r="B1026" t="s">
        <v>94</v>
      </c>
      <c r="C1026" t="s">
        <v>59</v>
      </c>
      <c r="D1026" t="s">
        <v>60</v>
      </c>
      <c r="E1026" t="s">
        <v>59</v>
      </c>
      <c r="F1026" t="s">
        <v>374</v>
      </c>
      <c r="G1026" t="s">
        <v>441</v>
      </c>
      <c r="H1026" t="s">
        <v>442</v>
      </c>
      <c r="I1026" t="s">
        <v>443</v>
      </c>
      <c r="J1026" t="s">
        <v>58</v>
      </c>
      <c r="K1026" t="s">
        <v>34</v>
      </c>
      <c r="L1026" t="s">
        <v>374</v>
      </c>
      <c r="M1026" t="s">
        <v>440</v>
      </c>
      <c r="N1026" t="s">
        <v>30</v>
      </c>
      <c r="O1026" t="s">
        <v>444</v>
      </c>
      <c r="P1026" t="s">
        <v>37</v>
      </c>
      <c r="Q1026">
        <v>11296</v>
      </c>
      <c r="R1026" t="s">
        <v>61</v>
      </c>
      <c r="T1026">
        <v>3</v>
      </c>
      <c r="U1026">
        <v>0</v>
      </c>
      <c r="V1026">
        <v>-16777216</v>
      </c>
      <c r="W1026" t="s">
        <v>43</v>
      </c>
      <c r="X1026" t="s">
        <v>43</v>
      </c>
    </row>
    <row r="1027" spans="1:24" x14ac:dyDescent="0.25">
      <c r="A1027" t="s">
        <v>62</v>
      </c>
      <c r="B1027" t="s">
        <v>94</v>
      </c>
      <c r="C1027" t="s">
        <v>59</v>
      </c>
      <c r="D1027" t="s">
        <v>60</v>
      </c>
      <c r="E1027" t="s">
        <v>59</v>
      </c>
      <c r="F1027" t="s">
        <v>680</v>
      </c>
      <c r="G1027" t="s">
        <v>441</v>
      </c>
      <c r="H1027" t="s">
        <v>442</v>
      </c>
      <c r="I1027" t="s">
        <v>715</v>
      </c>
      <c r="J1027" t="s">
        <v>506</v>
      </c>
      <c r="K1027" t="s">
        <v>34</v>
      </c>
      <c r="L1027" t="s">
        <v>681</v>
      </c>
      <c r="N1027" t="s">
        <v>30</v>
      </c>
      <c r="O1027" t="s">
        <v>444</v>
      </c>
      <c r="P1027" t="s">
        <v>37</v>
      </c>
      <c r="Q1027">
        <v>11296</v>
      </c>
      <c r="R1027" t="s">
        <v>61</v>
      </c>
      <c r="T1027">
        <v>3</v>
      </c>
      <c r="U1027">
        <v>0</v>
      </c>
      <c r="V1027">
        <v>-16777216</v>
      </c>
      <c r="W1027" t="s">
        <v>43</v>
      </c>
      <c r="X1027" t="s">
        <v>43</v>
      </c>
    </row>
    <row r="1028" spans="1:24" x14ac:dyDescent="0.25">
      <c r="A1028" t="s">
        <v>62</v>
      </c>
      <c r="B1028" t="s">
        <v>372</v>
      </c>
      <c r="C1028" t="s">
        <v>59</v>
      </c>
      <c r="D1028" t="s">
        <v>60</v>
      </c>
      <c r="E1028" t="s">
        <v>59</v>
      </c>
      <c r="F1028" t="s">
        <v>680</v>
      </c>
      <c r="G1028" t="s">
        <v>441</v>
      </c>
      <c r="H1028" t="s">
        <v>442</v>
      </c>
      <c r="I1028" t="s">
        <v>715</v>
      </c>
      <c r="J1028" t="s">
        <v>506</v>
      </c>
      <c r="K1028" t="s">
        <v>34</v>
      </c>
      <c r="L1028" t="s">
        <v>681</v>
      </c>
      <c r="N1028" t="s">
        <v>30</v>
      </c>
      <c r="O1028" t="s">
        <v>444</v>
      </c>
      <c r="P1028" t="s">
        <v>37</v>
      </c>
      <c r="Q1028">
        <v>11296</v>
      </c>
      <c r="R1028" t="s">
        <v>61</v>
      </c>
      <c r="T1028">
        <v>3</v>
      </c>
      <c r="U1028">
        <v>0</v>
      </c>
      <c r="V1028">
        <v>-16777216</v>
      </c>
      <c r="W1028" t="s">
        <v>43</v>
      </c>
      <c r="X1028" t="s">
        <v>43</v>
      </c>
    </row>
    <row r="1029" spans="1:24" x14ac:dyDescent="0.25">
      <c r="A1029" t="s">
        <v>62</v>
      </c>
      <c r="B1029" t="s">
        <v>373</v>
      </c>
      <c r="C1029" t="s">
        <v>59</v>
      </c>
      <c r="D1029" t="s">
        <v>60</v>
      </c>
      <c r="E1029" t="s">
        <v>59</v>
      </c>
      <c r="F1029" t="s">
        <v>680</v>
      </c>
      <c r="G1029" t="s">
        <v>441</v>
      </c>
      <c r="H1029" t="s">
        <v>442</v>
      </c>
      <c r="I1029" t="s">
        <v>715</v>
      </c>
      <c r="J1029" t="s">
        <v>506</v>
      </c>
      <c r="K1029" t="s">
        <v>34</v>
      </c>
      <c r="L1029" t="s">
        <v>681</v>
      </c>
      <c r="N1029" t="s">
        <v>30</v>
      </c>
      <c r="O1029" t="s">
        <v>444</v>
      </c>
      <c r="P1029" t="s">
        <v>37</v>
      </c>
      <c r="Q1029">
        <v>11296</v>
      </c>
      <c r="R1029" t="s">
        <v>61</v>
      </c>
      <c r="T1029">
        <v>3</v>
      </c>
      <c r="U1029">
        <v>0</v>
      </c>
      <c r="V1029">
        <v>-16777216</v>
      </c>
      <c r="W1029" t="s">
        <v>43</v>
      </c>
      <c r="X1029" t="s">
        <v>43</v>
      </c>
    </row>
    <row r="1030" spans="1:24" x14ac:dyDescent="0.25">
      <c r="A1030" t="s">
        <v>62</v>
      </c>
      <c r="B1030" t="s">
        <v>93</v>
      </c>
      <c r="C1030" t="s">
        <v>59</v>
      </c>
      <c r="D1030" t="s">
        <v>60</v>
      </c>
      <c r="E1030" t="s">
        <v>59</v>
      </c>
      <c r="F1030" t="s">
        <v>667</v>
      </c>
      <c r="G1030" t="s">
        <v>244</v>
      </c>
      <c r="H1030" t="s">
        <v>442</v>
      </c>
      <c r="I1030" t="s">
        <v>678</v>
      </c>
      <c r="J1030" t="s">
        <v>506</v>
      </c>
      <c r="K1030" t="s">
        <v>34</v>
      </c>
      <c r="L1030" t="s">
        <v>668</v>
      </c>
      <c r="N1030" t="s">
        <v>30</v>
      </c>
      <c r="O1030" t="s">
        <v>444</v>
      </c>
      <c r="P1030" t="s">
        <v>37</v>
      </c>
      <c r="Q1030">
        <v>11296</v>
      </c>
      <c r="R1030" t="s">
        <v>61</v>
      </c>
      <c r="T1030">
        <v>3</v>
      </c>
      <c r="U1030">
        <v>0</v>
      </c>
      <c r="V1030">
        <v>-16777216</v>
      </c>
      <c r="W1030" t="s">
        <v>43</v>
      </c>
      <c r="X1030" t="s">
        <v>43</v>
      </c>
    </row>
    <row r="1031" spans="1:24" x14ac:dyDescent="0.25">
      <c r="A1031" t="s">
        <v>62</v>
      </c>
      <c r="B1031" t="s">
        <v>94</v>
      </c>
      <c r="C1031" t="s">
        <v>59</v>
      </c>
      <c r="D1031" t="s">
        <v>60</v>
      </c>
      <c r="E1031" t="s">
        <v>59</v>
      </c>
      <c r="F1031" t="s">
        <v>667</v>
      </c>
      <c r="G1031" t="s">
        <v>244</v>
      </c>
      <c r="H1031" t="s">
        <v>442</v>
      </c>
      <c r="I1031" t="s">
        <v>678</v>
      </c>
      <c r="J1031" t="s">
        <v>506</v>
      </c>
      <c r="K1031" t="s">
        <v>34</v>
      </c>
      <c r="L1031" t="s">
        <v>668</v>
      </c>
      <c r="N1031" t="s">
        <v>30</v>
      </c>
      <c r="O1031" t="s">
        <v>444</v>
      </c>
      <c r="P1031" t="s">
        <v>37</v>
      </c>
      <c r="Q1031">
        <v>11296</v>
      </c>
      <c r="R1031" t="s">
        <v>61</v>
      </c>
      <c r="T1031">
        <v>3</v>
      </c>
      <c r="U1031">
        <v>0</v>
      </c>
      <c r="V1031">
        <v>-16777216</v>
      </c>
      <c r="W1031" t="s">
        <v>43</v>
      </c>
      <c r="X1031" t="s">
        <v>43</v>
      </c>
    </row>
    <row r="1032" spans="1:24" x14ac:dyDescent="0.25">
      <c r="A1032" t="s">
        <v>62</v>
      </c>
      <c r="B1032" t="s">
        <v>372</v>
      </c>
      <c r="C1032" t="s">
        <v>59</v>
      </c>
      <c r="D1032" t="s">
        <v>60</v>
      </c>
      <c r="E1032" t="s">
        <v>59</v>
      </c>
      <c r="F1032" t="s">
        <v>667</v>
      </c>
      <c r="G1032" t="s">
        <v>244</v>
      </c>
      <c r="H1032" t="s">
        <v>442</v>
      </c>
      <c r="I1032" t="s">
        <v>678</v>
      </c>
      <c r="J1032" t="s">
        <v>506</v>
      </c>
      <c r="K1032" t="s">
        <v>34</v>
      </c>
      <c r="L1032" t="s">
        <v>668</v>
      </c>
      <c r="N1032" t="s">
        <v>30</v>
      </c>
      <c r="O1032" t="s">
        <v>444</v>
      </c>
      <c r="P1032" t="s">
        <v>37</v>
      </c>
      <c r="Q1032">
        <v>11296</v>
      </c>
      <c r="R1032" t="s">
        <v>61</v>
      </c>
      <c r="T1032">
        <v>3</v>
      </c>
      <c r="U1032">
        <v>0</v>
      </c>
      <c r="V1032">
        <v>-16777216</v>
      </c>
      <c r="W1032" t="s">
        <v>43</v>
      </c>
      <c r="X1032" t="s">
        <v>43</v>
      </c>
    </row>
    <row r="1033" spans="1:24" x14ac:dyDescent="0.25">
      <c r="A1033" t="s">
        <v>62</v>
      </c>
      <c r="B1033" t="s">
        <v>57</v>
      </c>
      <c r="C1033" t="s">
        <v>59</v>
      </c>
      <c r="D1033" t="s">
        <v>60</v>
      </c>
      <c r="E1033" t="s">
        <v>59</v>
      </c>
      <c r="F1033" t="s">
        <v>680</v>
      </c>
      <c r="G1033" t="s">
        <v>244</v>
      </c>
      <c r="H1033" t="s">
        <v>442</v>
      </c>
      <c r="I1033" t="s">
        <v>678</v>
      </c>
      <c r="J1033" t="s">
        <v>506</v>
      </c>
      <c r="K1033" t="s">
        <v>34</v>
      </c>
      <c r="L1033" t="s">
        <v>681</v>
      </c>
      <c r="N1033" t="s">
        <v>30</v>
      </c>
      <c r="O1033" t="s">
        <v>444</v>
      </c>
      <c r="P1033" t="s">
        <v>37</v>
      </c>
      <c r="Q1033">
        <v>11296</v>
      </c>
      <c r="R1033" t="s">
        <v>61</v>
      </c>
      <c r="T1033">
        <v>3</v>
      </c>
      <c r="U1033">
        <v>0</v>
      </c>
      <c r="V1033">
        <v>-16777216</v>
      </c>
      <c r="W1033" t="s">
        <v>43</v>
      </c>
      <c r="X1033" t="s">
        <v>43</v>
      </c>
    </row>
    <row r="1034" spans="1:24" x14ac:dyDescent="0.25">
      <c r="A1034" t="s">
        <v>62</v>
      </c>
      <c r="B1034" t="s">
        <v>93</v>
      </c>
      <c r="C1034" t="s">
        <v>59</v>
      </c>
      <c r="D1034" t="s">
        <v>60</v>
      </c>
      <c r="E1034" t="s">
        <v>59</v>
      </c>
      <c r="F1034" t="s">
        <v>680</v>
      </c>
      <c r="G1034" t="s">
        <v>244</v>
      </c>
      <c r="H1034" t="s">
        <v>442</v>
      </c>
      <c r="I1034" t="s">
        <v>678</v>
      </c>
      <c r="J1034" t="s">
        <v>506</v>
      </c>
      <c r="K1034" t="s">
        <v>34</v>
      </c>
      <c r="L1034" t="s">
        <v>681</v>
      </c>
      <c r="N1034" t="s">
        <v>30</v>
      </c>
      <c r="O1034" t="s">
        <v>444</v>
      </c>
      <c r="P1034" t="s">
        <v>37</v>
      </c>
      <c r="Q1034">
        <v>11296</v>
      </c>
      <c r="R1034" t="s">
        <v>61</v>
      </c>
      <c r="T1034">
        <v>3</v>
      </c>
      <c r="U1034">
        <v>0</v>
      </c>
      <c r="V1034">
        <v>-16777216</v>
      </c>
      <c r="W1034" t="s">
        <v>43</v>
      </c>
      <c r="X1034" t="s">
        <v>43</v>
      </c>
    </row>
    <row r="1035" spans="1:24" x14ac:dyDescent="0.25">
      <c r="A1035" t="s">
        <v>62</v>
      </c>
      <c r="B1035" t="s">
        <v>93</v>
      </c>
      <c r="C1035" t="s">
        <v>59</v>
      </c>
      <c r="D1035" t="s">
        <v>60</v>
      </c>
      <c r="E1035" t="s">
        <v>59</v>
      </c>
      <c r="F1035" t="s">
        <v>581</v>
      </c>
      <c r="G1035" t="s">
        <v>664</v>
      </c>
      <c r="H1035" t="s">
        <v>442</v>
      </c>
      <c r="I1035" t="s">
        <v>665</v>
      </c>
      <c r="J1035" t="s">
        <v>58</v>
      </c>
      <c r="K1035" t="s">
        <v>34</v>
      </c>
      <c r="L1035" t="s">
        <v>582</v>
      </c>
      <c r="N1035" t="s">
        <v>30</v>
      </c>
      <c r="O1035" t="s">
        <v>444</v>
      </c>
      <c r="P1035" t="s">
        <v>37</v>
      </c>
      <c r="Q1035">
        <v>11296</v>
      </c>
      <c r="R1035" t="s">
        <v>61</v>
      </c>
      <c r="T1035">
        <v>3</v>
      </c>
      <c r="U1035">
        <v>0</v>
      </c>
      <c r="V1035">
        <v>-16777216</v>
      </c>
      <c r="W1035" t="s">
        <v>43</v>
      </c>
      <c r="X1035" t="s">
        <v>43</v>
      </c>
    </row>
    <row r="1036" spans="1:24" x14ac:dyDescent="0.25">
      <c r="A1036" t="s">
        <v>62</v>
      </c>
      <c r="B1036" t="s">
        <v>94</v>
      </c>
      <c r="C1036" t="s">
        <v>59</v>
      </c>
      <c r="D1036" t="s">
        <v>60</v>
      </c>
      <c r="E1036" t="s">
        <v>59</v>
      </c>
      <c r="F1036" t="s">
        <v>581</v>
      </c>
      <c r="G1036" t="s">
        <v>664</v>
      </c>
      <c r="H1036" t="s">
        <v>442</v>
      </c>
      <c r="I1036" t="s">
        <v>665</v>
      </c>
      <c r="J1036" t="s">
        <v>58</v>
      </c>
      <c r="K1036" t="s">
        <v>34</v>
      </c>
      <c r="L1036" t="s">
        <v>582</v>
      </c>
      <c r="N1036" t="s">
        <v>30</v>
      </c>
      <c r="O1036" t="s">
        <v>444</v>
      </c>
      <c r="P1036" t="s">
        <v>37</v>
      </c>
      <c r="Q1036">
        <v>11296</v>
      </c>
      <c r="R1036" t="s">
        <v>61</v>
      </c>
      <c r="T1036">
        <v>3</v>
      </c>
      <c r="U1036">
        <v>0</v>
      </c>
      <c r="V1036">
        <v>-16777216</v>
      </c>
      <c r="W1036" t="s">
        <v>43</v>
      </c>
      <c r="X1036" t="s">
        <v>43</v>
      </c>
    </row>
    <row r="1037" spans="1:24" x14ac:dyDescent="0.25">
      <c r="A1037" t="s">
        <v>62</v>
      </c>
      <c r="B1037" t="s">
        <v>372</v>
      </c>
      <c r="C1037" t="s">
        <v>59</v>
      </c>
      <c r="D1037" t="s">
        <v>60</v>
      </c>
      <c r="E1037" t="s">
        <v>59</v>
      </c>
      <c r="F1037" t="s">
        <v>581</v>
      </c>
      <c r="G1037" t="s">
        <v>664</v>
      </c>
      <c r="H1037" t="s">
        <v>442</v>
      </c>
      <c r="I1037" t="s">
        <v>665</v>
      </c>
      <c r="J1037" t="s">
        <v>58</v>
      </c>
      <c r="K1037" t="s">
        <v>34</v>
      </c>
      <c r="L1037" t="s">
        <v>582</v>
      </c>
      <c r="N1037" t="s">
        <v>30</v>
      </c>
      <c r="O1037" t="s">
        <v>444</v>
      </c>
      <c r="P1037" t="s">
        <v>37</v>
      </c>
      <c r="Q1037">
        <v>11296</v>
      </c>
      <c r="R1037" t="s">
        <v>61</v>
      </c>
      <c r="T1037">
        <v>3</v>
      </c>
      <c r="U1037">
        <v>0</v>
      </c>
      <c r="V1037">
        <v>-16777216</v>
      </c>
      <c r="W1037" t="s">
        <v>43</v>
      </c>
      <c r="X1037" t="s">
        <v>43</v>
      </c>
    </row>
    <row r="1038" spans="1:24" x14ac:dyDescent="0.25">
      <c r="A1038" t="s">
        <v>62</v>
      </c>
      <c r="B1038" t="s">
        <v>57</v>
      </c>
      <c r="C1038" t="s">
        <v>59</v>
      </c>
      <c r="D1038" t="s">
        <v>60</v>
      </c>
      <c r="E1038" t="s">
        <v>59</v>
      </c>
      <c r="F1038" t="s">
        <v>667</v>
      </c>
      <c r="G1038" t="s">
        <v>664</v>
      </c>
      <c r="H1038" t="s">
        <v>442</v>
      </c>
      <c r="I1038" t="s">
        <v>665</v>
      </c>
      <c r="J1038" t="s">
        <v>506</v>
      </c>
      <c r="K1038" t="s">
        <v>34</v>
      </c>
      <c r="L1038" t="s">
        <v>668</v>
      </c>
      <c r="N1038" t="s">
        <v>30</v>
      </c>
      <c r="O1038" t="s">
        <v>444</v>
      </c>
      <c r="P1038" t="s">
        <v>37</v>
      </c>
      <c r="Q1038">
        <v>11296</v>
      </c>
      <c r="R1038" t="s">
        <v>61</v>
      </c>
      <c r="T1038">
        <v>3</v>
      </c>
      <c r="U1038">
        <v>0</v>
      </c>
      <c r="V1038">
        <v>-16777216</v>
      </c>
      <c r="W1038" t="s">
        <v>43</v>
      </c>
      <c r="X1038" t="s">
        <v>43</v>
      </c>
    </row>
    <row r="1039" spans="1:24" x14ac:dyDescent="0.25">
      <c r="A1039" t="s">
        <v>62</v>
      </c>
      <c r="B1039" t="s">
        <v>94</v>
      </c>
      <c r="C1039" t="s">
        <v>59</v>
      </c>
      <c r="D1039" t="s">
        <v>60</v>
      </c>
      <c r="E1039" t="s">
        <v>59</v>
      </c>
      <c r="F1039" t="s">
        <v>537</v>
      </c>
      <c r="G1039" t="s">
        <v>579</v>
      </c>
      <c r="H1039" t="s">
        <v>442</v>
      </c>
      <c r="I1039" t="s">
        <v>580</v>
      </c>
      <c r="J1039" t="s">
        <v>58</v>
      </c>
      <c r="K1039" t="s">
        <v>34</v>
      </c>
      <c r="N1039" t="s">
        <v>30</v>
      </c>
      <c r="O1039" t="s">
        <v>444</v>
      </c>
      <c r="P1039" t="s">
        <v>37</v>
      </c>
      <c r="Q1039">
        <v>11296</v>
      </c>
      <c r="R1039" t="s">
        <v>61</v>
      </c>
      <c r="T1039">
        <v>3</v>
      </c>
      <c r="U1039">
        <v>0</v>
      </c>
      <c r="V1039">
        <v>-16777216</v>
      </c>
      <c r="W1039" t="s">
        <v>43</v>
      </c>
      <c r="X1039" t="s">
        <v>43</v>
      </c>
    </row>
    <row r="1040" spans="1:24" x14ac:dyDescent="0.25">
      <c r="A1040" t="s">
        <v>62</v>
      </c>
      <c r="B1040" t="s">
        <v>372</v>
      </c>
      <c r="C1040" t="s">
        <v>59</v>
      </c>
      <c r="D1040" t="s">
        <v>60</v>
      </c>
      <c r="E1040" t="s">
        <v>59</v>
      </c>
      <c r="F1040" t="s">
        <v>537</v>
      </c>
      <c r="G1040" t="s">
        <v>579</v>
      </c>
      <c r="H1040" t="s">
        <v>442</v>
      </c>
      <c r="I1040" t="s">
        <v>580</v>
      </c>
      <c r="J1040" t="s">
        <v>58</v>
      </c>
      <c r="K1040" t="s">
        <v>34</v>
      </c>
      <c r="N1040" t="s">
        <v>30</v>
      </c>
      <c r="O1040" t="s">
        <v>444</v>
      </c>
      <c r="P1040" t="s">
        <v>37</v>
      </c>
      <c r="Q1040">
        <v>11296</v>
      </c>
      <c r="R1040" t="s">
        <v>61</v>
      </c>
      <c r="T1040">
        <v>3</v>
      </c>
      <c r="U1040">
        <v>0</v>
      </c>
      <c r="V1040">
        <v>-16777216</v>
      </c>
      <c r="W1040" t="s">
        <v>43</v>
      </c>
      <c r="X1040" t="s">
        <v>43</v>
      </c>
    </row>
    <row r="1041" spans="1:24" x14ac:dyDescent="0.25">
      <c r="A1041" t="s">
        <v>62</v>
      </c>
      <c r="B1041" t="s">
        <v>373</v>
      </c>
      <c r="C1041" t="s">
        <v>59</v>
      </c>
      <c r="D1041" t="s">
        <v>60</v>
      </c>
      <c r="E1041" t="s">
        <v>59</v>
      </c>
      <c r="F1041" t="s">
        <v>537</v>
      </c>
      <c r="G1041" t="s">
        <v>579</v>
      </c>
      <c r="H1041" t="s">
        <v>442</v>
      </c>
      <c r="I1041" t="s">
        <v>580</v>
      </c>
      <c r="J1041" t="s">
        <v>58</v>
      </c>
      <c r="K1041" t="s">
        <v>34</v>
      </c>
      <c r="N1041" t="s">
        <v>30</v>
      </c>
      <c r="O1041" t="s">
        <v>444</v>
      </c>
      <c r="P1041" t="s">
        <v>37</v>
      </c>
      <c r="Q1041">
        <v>11296</v>
      </c>
      <c r="R1041" t="s">
        <v>61</v>
      </c>
      <c r="T1041">
        <v>3</v>
      </c>
      <c r="U1041">
        <v>0</v>
      </c>
      <c r="V1041">
        <v>-16777216</v>
      </c>
      <c r="W1041" t="s">
        <v>43</v>
      </c>
      <c r="X1041" t="s">
        <v>43</v>
      </c>
    </row>
    <row r="1042" spans="1:24" x14ac:dyDescent="0.25">
      <c r="A1042" t="s">
        <v>62</v>
      </c>
      <c r="B1042" t="s">
        <v>57</v>
      </c>
      <c r="C1042" t="s">
        <v>59</v>
      </c>
      <c r="D1042" t="s">
        <v>60</v>
      </c>
      <c r="E1042" t="s">
        <v>59</v>
      </c>
      <c r="F1042" t="s">
        <v>581</v>
      </c>
      <c r="G1042" t="s">
        <v>579</v>
      </c>
      <c r="H1042" t="s">
        <v>442</v>
      </c>
      <c r="I1042" t="s">
        <v>580</v>
      </c>
      <c r="J1042" t="s">
        <v>58</v>
      </c>
      <c r="K1042" t="s">
        <v>34</v>
      </c>
      <c r="L1042" t="s">
        <v>582</v>
      </c>
      <c r="N1042" t="s">
        <v>30</v>
      </c>
      <c r="O1042" t="s">
        <v>444</v>
      </c>
      <c r="P1042" t="s">
        <v>37</v>
      </c>
      <c r="Q1042">
        <v>11296</v>
      </c>
      <c r="R1042" t="s">
        <v>61</v>
      </c>
      <c r="T1042">
        <v>3</v>
      </c>
      <c r="U1042">
        <v>0</v>
      </c>
      <c r="V1042">
        <v>-16777216</v>
      </c>
      <c r="W1042" t="s">
        <v>43</v>
      </c>
      <c r="X1042" t="s">
        <v>43</v>
      </c>
    </row>
    <row r="1043" spans="1:24" x14ac:dyDescent="0.25">
      <c r="A1043" t="s">
        <v>1187</v>
      </c>
      <c r="B1043" t="s">
        <v>1185</v>
      </c>
      <c r="C1043" t="s">
        <v>78</v>
      </c>
      <c r="D1043" t="s">
        <v>78</v>
      </c>
      <c r="E1043" t="s">
        <v>1186</v>
      </c>
      <c r="F1043" t="s">
        <v>1152</v>
      </c>
      <c r="G1043" t="s">
        <v>32</v>
      </c>
      <c r="H1043" t="s">
        <v>101</v>
      </c>
      <c r="I1043" t="s">
        <v>1180</v>
      </c>
      <c r="J1043" t="s">
        <v>1185</v>
      </c>
      <c r="K1043" t="s">
        <v>34</v>
      </c>
      <c r="L1043" t="s">
        <v>1153</v>
      </c>
      <c r="N1043" t="s">
        <v>30</v>
      </c>
      <c r="O1043" t="s">
        <v>36</v>
      </c>
      <c r="P1043" t="s">
        <v>37</v>
      </c>
      <c r="Q1043">
        <v>5909</v>
      </c>
      <c r="R1043" t="s">
        <v>79</v>
      </c>
      <c r="T1043">
        <v>3</v>
      </c>
      <c r="U1043">
        <v>0</v>
      </c>
      <c r="V1043">
        <v>-16777216</v>
      </c>
      <c r="W1043" t="s">
        <v>43</v>
      </c>
      <c r="X1043" t="s">
        <v>43</v>
      </c>
    </row>
    <row r="1044" spans="1:24" x14ac:dyDescent="0.25">
      <c r="A1044" t="s">
        <v>576</v>
      </c>
      <c r="B1044" t="s">
        <v>575</v>
      </c>
      <c r="C1044" t="s">
        <v>78</v>
      </c>
      <c r="D1044" t="s">
        <v>78</v>
      </c>
      <c r="E1044" t="s">
        <v>575</v>
      </c>
      <c r="F1044" t="s">
        <v>1152</v>
      </c>
      <c r="G1044" t="s">
        <v>32</v>
      </c>
      <c r="H1044" t="s">
        <v>101</v>
      </c>
      <c r="I1044" t="s">
        <v>1151</v>
      </c>
      <c r="J1044" t="s">
        <v>575</v>
      </c>
      <c r="K1044" t="s">
        <v>34</v>
      </c>
      <c r="L1044" t="s">
        <v>1153</v>
      </c>
      <c r="N1044" t="s">
        <v>30</v>
      </c>
      <c r="O1044" t="s">
        <v>36</v>
      </c>
      <c r="P1044" t="s">
        <v>37</v>
      </c>
      <c r="Q1044">
        <v>16202</v>
      </c>
      <c r="R1044" t="s">
        <v>79</v>
      </c>
      <c r="T1044">
        <v>3</v>
      </c>
      <c r="U1044">
        <v>0</v>
      </c>
      <c r="V1044">
        <v>-16777216</v>
      </c>
      <c r="W1044" t="s">
        <v>43</v>
      </c>
      <c r="X1044" t="s">
        <v>43</v>
      </c>
    </row>
    <row r="1045" spans="1:24" x14ac:dyDescent="0.25">
      <c r="A1045" t="s">
        <v>576</v>
      </c>
      <c r="B1045" t="s">
        <v>575</v>
      </c>
      <c r="C1045" t="s">
        <v>78</v>
      </c>
      <c r="D1045" t="s">
        <v>78</v>
      </c>
      <c r="E1045" t="s">
        <v>575</v>
      </c>
      <c r="F1045" t="s">
        <v>537</v>
      </c>
      <c r="G1045" t="s">
        <v>533</v>
      </c>
      <c r="H1045" t="s">
        <v>442</v>
      </c>
      <c r="I1045" t="s">
        <v>534</v>
      </c>
      <c r="J1045" t="s">
        <v>575</v>
      </c>
      <c r="K1045" t="s">
        <v>34</v>
      </c>
      <c r="N1045" t="s">
        <v>30</v>
      </c>
      <c r="O1045" t="s">
        <v>444</v>
      </c>
      <c r="P1045" t="s">
        <v>37</v>
      </c>
      <c r="Q1045">
        <v>16202</v>
      </c>
      <c r="R1045" t="s">
        <v>79</v>
      </c>
      <c r="T1045">
        <v>3</v>
      </c>
      <c r="U1045">
        <v>0</v>
      </c>
      <c r="V1045">
        <v>-16777216</v>
      </c>
      <c r="W1045" t="s">
        <v>43</v>
      </c>
      <c r="X1045" t="s">
        <v>43</v>
      </c>
    </row>
    <row r="1046" spans="1:24" x14ac:dyDescent="0.25">
      <c r="A1046" t="s">
        <v>1190</v>
      </c>
      <c r="B1046" t="s">
        <v>1188</v>
      </c>
      <c r="C1046" t="s">
        <v>78</v>
      </c>
      <c r="D1046" t="s">
        <v>78</v>
      </c>
      <c r="E1046" t="s">
        <v>1189</v>
      </c>
      <c r="F1046" t="s">
        <v>1191</v>
      </c>
      <c r="G1046" t="s">
        <v>32</v>
      </c>
      <c r="H1046" t="s">
        <v>101</v>
      </c>
      <c r="I1046" t="s">
        <v>1180</v>
      </c>
      <c r="J1046" t="s">
        <v>1189</v>
      </c>
      <c r="K1046" t="s">
        <v>34</v>
      </c>
      <c r="L1046" t="s">
        <v>1192</v>
      </c>
      <c r="N1046" t="s">
        <v>30</v>
      </c>
      <c r="O1046" t="s">
        <v>36</v>
      </c>
      <c r="P1046" t="s">
        <v>37</v>
      </c>
      <c r="Q1046">
        <v>19388</v>
      </c>
      <c r="R1046" t="s">
        <v>79</v>
      </c>
      <c r="T1046">
        <v>3</v>
      </c>
      <c r="U1046">
        <v>0</v>
      </c>
      <c r="V1046">
        <v>-16777216</v>
      </c>
      <c r="W1046" t="s">
        <v>43</v>
      </c>
      <c r="X1046" t="s">
        <v>43</v>
      </c>
    </row>
    <row r="1047" spans="1:24" x14ac:dyDescent="0.25">
      <c r="A1047" t="s">
        <v>1195</v>
      </c>
      <c r="B1047" t="s">
        <v>1193</v>
      </c>
      <c r="C1047" t="s">
        <v>78</v>
      </c>
      <c r="D1047" t="s">
        <v>78</v>
      </c>
      <c r="E1047" t="s">
        <v>1194</v>
      </c>
      <c r="F1047" t="s">
        <v>1191</v>
      </c>
      <c r="G1047" t="s">
        <v>32</v>
      </c>
      <c r="H1047" t="s">
        <v>101</v>
      </c>
      <c r="I1047" t="s">
        <v>1180</v>
      </c>
      <c r="J1047" t="s">
        <v>1194</v>
      </c>
      <c r="K1047" t="s">
        <v>34</v>
      </c>
      <c r="L1047" t="s">
        <v>1192</v>
      </c>
      <c r="N1047" t="s">
        <v>30</v>
      </c>
      <c r="O1047" t="s">
        <v>36</v>
      </c>
      <c r="P1047" t="s">
        <v>37</v>
      </c>
      <c r="Q1047">
        <v>19387</v>
      </c>
      <c r="R1047" t="s">
        <v>79</v>
      </c>
      <c r="T1047">
        <v>3</v>
      </c>
      <c r="U1047">
        <v>0</v>
      </c>
      <c r="V1047">
        <v>-16777216</v>
      </c>
      <c r="W1047" t="s">
        <v>43</v>
      </c>
      <c r="X1047" t="s">
        <v>43</v>
      </c>
    </row>
    <row r="1048" spans="1:24" x14ac:dyDescent="0.25">
      <c r="A1048" t="s">
        <v>937</v>
      </c>
      <c r="B1048" t="s">
        <v>935</v>
      </c>
      <c r="C1048" t="s">
        <v>78</v>
      </c>
      <c r="D1048" t="s">
        <v>78</v>
      </c>
      <c r="E1048" t="s">
        <v>936</v>
      </c>
      <c r="F1048" t="s">
        <v>930</v>
      </c>
      <c r="G1048" t="s">
        <v>928</v>
      </c>
      <c r="H1048" t="s">
        <v>914</v>
      </c>
      <c r="I1048" t="s">
        <v>929</v>
      </c>
      <c r="J1048" t="s">
        <v>935</v>
      </c>
      <c r="K1048" t="s">
        <v>34</v>
      </c>
      <c r="N1048" t="s">
        <v>30</v>
      </c>
      <c r="O1048" t="s">
        <v>444</v>
      </c>
      <c r="P1048" t="s">
        <v>37</v>
      </c>
      <c r="Q1048">
        <v>14548</v>
      </c>
      <c r="R1048" t="s">
        <v>79</v>
      </c>
      <c r="T1048">
        <v>3</v>
      </c>
      <c r="U1048">
        <v>0</v>
      </c>
      <c r="V1048">
        <v>-16777216</v>
      </c>
      <c r="W1048" t="s">
        <v>43</v>
      </c>
      <c r="X1048" t="s">
        <v>43</v>
      </c>
    </row>
    <row r="1049" spans="1:24" x14ac:dyDescent="0.25">
      <c r="A1049" t="s">
        <v>937</v>
      </c>
      <c r="B1049" t="s">
        <v>935</v>
      </c>
      <c r="C1049" t="s">
        <v>78</v>
      </c>
      <c r="D1049" t="s">
        <v>78</v>
      </c>
      <c r="E1049" t="s">
        <v>936</v>
      </c>
      <c r="F1049" t="s">
        <v>1152</v>
      </c>
      <c r="G1049" t="s">
        <v>32</v>
      </c>
      <c r="H1049" t="s">
        <v>101</v>
      </c>
      <c r="I1049" t="s">
        <v>1151</v>
      </c>
      <c r="J1049" t="s">
        <v>1156</v>
      </c>
      <c r="K1049" t="s">
        <v>34</v>
      </c>
      <c r="L1049" t="s">
        <v>1153</v>
      </c>
      <c r="N1049" t="s">
        <v>30</v>
      </c>
      <c r="O1049" t="s">
        <v>36</v>
      </c>
      <c r="P1049" t="s">
        <v>37</v>
      </c>
      <c r="Q1049">
        <v>14548</v>
      </c>
      <c r="R1049" t="s">
        <v>79</v>
      </c>
      <c r="T1049">
        <v>3</v>
      </c>
      <c r="U1049">
        <v>0</v>
      </c>
      <c r="V1049">
        <v>-16777216</v>
      </c>
      <c r="W1049" t="s">
        <v>43</v>
      </c>
      <c r="X1049" t="s">
        <v>43</v>
      </c>
    </row>
    <row r="1050" spans="1:24" x14ac:dyDescent="0.25">
      <c r="A1050" t="s">
        <v>345</v>
      </c>
      <c r="B1050" t="s">
        <v>344</v>
      </c>
      <c r="C1050" t="s">
        <v>78</v>
      </c>
      <c r="D1050" t="s">
        <v>78</v>
      </c>
      <c r="E1050" t="s">
        <v>344</v>
      </c>
      <c r="F1050" t="s">
        <v>917</v>
      </c>
      <c r="G1050" t="s">
        <v>375</v>
      </c>
      <c r="H1050" t="s">
        <v>914</v>
      </c>
      <c r="I1050" t="s">
        <v>915</v>
      </c>
      <c r="J1050" t="s">
        <v>344</v>
      </c>
      <c r="K1050" t="s">
        <v>34</v>
      </c>
      <c r="L1050" t="s">
        <v>918</v>
      </c>
      <c r="N1050" t="s">
        <v>30</v>
      </c>
      <c r="O1050" t="s">
        <v>916</v>
      </c>
      <c r="P1050" t="s">
        <v>37</v>
      </c>
      <c r="Q1050">
        <v>7163</v>
      </c>
      <c r="R1050" t="s">
        <v>79</v>
      </c>
      <c r="T1050">
        <v>3</v>
      </c>
      <c r="U1050">
        <v>0</v>
      </c>
      <c r="V1050">
        <v>-16777216</v>
      </c>
      <c r="W1050" t="s">
        <v>43</v>
      </c>
      <c r="X1050" t="s">
        <v>43</v>
      </c>
    </row>
    <row r="1051" spans="1:24" x14ac:dyDescent="0.25">
      <c r="A1051" t="s">
        <v>345</v>
      </c>
      <c r="B1051" t="s">
        <v>344</v>
      </c>
      <c r="C1051" t="s">
        <v>78</v>
      </c>
      <c r="D1051" t="s">
        <v>78</v>
      </c>
      <c r="E1051" t="s">
        <v>344</v>
      </c>
      <c r="F1051" t="s">
        <v>877</v>
      </c>
      <c r="G1051" t="s">
        <v>441</v>
      </c>
      <c r="H1051" t="s">
        <v>285</v>
      </c>
      <c r="I1051" t="s">
        <v>876</v>
      </c>
      <c r="J1051" t="s">
        <v>344</v>
      </c>
      <c r="K1051" t="s">
        <v>34</v>
      </c>
      <c r="N1051" t="s">
        <v>30</v>
      </c>
      <c r="O1051" t="s">
        <v>36</v>
      </c>
      <c r="P1051" t="s">
        <v>37</v>
      </c>
      <c r="Q1051">
        <v>7163</v>
      </c>
      <c r="R1051" t="s">
        <v>79</v>
      </c>
      <c r="T1051">
        <v>3</v>
      </c>
      <c r="U1051">
        <v>0</v>
      </c>
      <c r="V1051">
        <v>-16777216</v>
      </c>
      <c r="W1051" t="s">
        <v>43</v>
      </c>
      <c r="X1051" t="s">
        <v>43</v>
      </c>
    </row>
    <row r="1052" spans="1:24" x14ac:dyDescent="0.25">
      <c r="A1052" t="s">
        <v>345</v>
      </c>
      <c r="B1052" t="s">
        <v>344</v>
      </c>
      <c r="C1052" t="s">
        <v>78</v>
      </c>
      <c r="D1052" t="s">
        <v>78</v>
      </c>
      <c r="E1052" t="s">
        <v>344</v>
      </c>
      <c r="F1052" t="s">
        <v>350</v>
      </c>
      <c r="G1052" t="s">
        <v>244</v>
      </c>
      <c r="H1052" t="s">
        <v>285</v>
      </c>
      <c r="I1052" t="s">
        <v>352</v>
      </c>
      <c r="J1052" t="s">
        <v>344</v>
      </c>
      <c r="K1052" t="s">
        <v>34</v>
      </c>
      <c r="L1052" t="s">
        <v>351</v>
      </c>
      <c r="N1052" t="s">
        <v>30</v>
      </c>
      <c r="O1052" t="s">
        <v>36</v>
      </c>
      <c r="P1052" t="s">
        <v>37</v>
      </c>
      <c r="Q1052">
        <v>7163</v>
      </c>
      <c r="R1052" t="s">
        <v>79</v>
      </c>
      <c r="T1052">
        <v>3</v>
      </c>
      <c r="U1052">
        <v>0</v>
      </c>
      <c r="V1052">
        <v>-16777216</v>
      </c>
      <c r="W1052" t="s">
        <v>43</v>
      </c>
      <c r="X1052" t="s">
        <v>43</v>
      </c>
    </row>
    <row r="1053" spans="1:24" x14ac:dyDescent="0.25">
      <c r="A1053" t="s">
        <v>345</v>
      </c>
      <c r="B1053" t="s">
        <v>344</v>
      </c>
      <c r="C1053" t="s">
        <v>78</v>
      </c>
      <c r="D1053" t="s">
        <v>78</v>
      </c>
      <c r="E1053" t="s">
        <v>344</v>
      </c>
      <c r="F1053" t="s">
        <v>295</v>
      </c>
      <c r="G1053" t="s">
        <v>244</v>
      </c>
      <c r="H1053" t="s">
        <v>285</v>
      </c>
      <c r="I1053" t="s">
        <v>297</v>
      </c>
      <c r="J1053" t="s">
        <v>344</v>
      </c>
      <c r="K1053" t="s">
        <v>34</v>
      </c>
      <c r="L1053" t="s">
        <v>296</v>
      </c>
      <c r="N1053" t="s">
        <v>30</v>
      </c>
      <c r="O1053" t="s">
        <v>36</v>
      </c>
      <c r="P1053" t="s">
        <v>37</v>
      </c>
      <c r="Q1053">
        <v>7163</v>
      </c>
      <c r="R1053" t="s">
        <v>79</v>
      </c>
      <c r="T1053">
        <v>3</v>
      </c>
      <c r="U1053">
        <v>0</v>
      </c>
      <c r="V1053">
        <v>-16777216</v>
      </c>
      <c r="W1053" t="s">
        <v>43</v>
      </c>
      <c r="X1053" t="s">
        <v>43</v>
      </c>
    </row>
    <row r="1054" spans="1:24" x14ac:dyDescent="0.25">
      <c r="A1054" t="s">
        <v>345</v>
      </c>
      <c r="B1054" t="s">
        <v>344</v>
      </c>
      <c r="C1054" t="s">
        <v>78</v>
      </c>
      <c r="D1054" t="s">
        <v>78</v>
      </c>
      <c r="E1054" t="s">
        <v>344</v>
      </c>
      <c r="F1054" t="s">
        <v>780</v>
      </c>
      <c r="G1054" t="s">
        <v>244</v>
      </c>
      <c r="H1054" t="s">
        <v>285</v>
      </c>
      <c r="I1054" t="s">
        <v>778</v>
      </c>
      <c r="J1054" t="s">
        <v>344</v>
      </c>
      <c r="K1054" t="s">
        <v>34</v>
      </c>
      <c r="L1054" t="s">
        <v>781</v>
      </c>
      <c r="N1054" t="s">
        <v>30</v>
      </c>
      <c r="O1054" t="s">
        <v>779</v>
      </c>
      <c r="P1054" t="s">
        <v>37</v>
      </c>
      <c r="Q1054">
        <v>7163</v>
      </c>
      <c r="R1054" t="s">
        <v>79</v>
      </c>
      <c r="T1054">
        <v>3</v>
      </c>
      <c r="U1054">
        <v>0</v>
      </c>
      <c r="V1054">
        <v>-16777216</v>
      </c>
      <c r="W1054" t="s">
        <v>43</v>
      </c>
      <c r="X1054" t="s">
        <v>43</v>
      </c>
    </row>
    <row r="1055" spans="1:24" x14ac:dyDescent="0.25">
      <c r="A1055" t="s">
        <v>345</v>
      </c>
      <c r="B1055" t="s">
        <v>344</v>
      </c>
      <c r="C1055" t="s">
        <v>78</v>
      </c>
      <c r="D1055" t="s">
        <v>78</v>
      </c>
      <c r="E1055" t="s">
        <v>344</v>
      </c>
      <c r="F1055" t="s">
        <v>1448</v>
      </c>
      <c r="G1055" t="s">
        <v>32</v>
      </c>
      <c r="H1055" t="s">
        <v>25</v>
      </c>
      <c r="I1055" t="s">
        <v>1444</v>
      </c>
      <c r="J1055" t="s">
        <v>344</v>
      </c>
      <c r="K1055" t="s">
        <v>34</v>
      </c>
      <c r="L1055" t="s">
        <v>1449</v>
      </c>
      <c r="N1055" t="s">
        <v>30</v>
      </c>
      <c r="O1055" t="s">
        <v>36</v>
      </c>
      <c r="P1055" t="s">
        <v>37</v>
      </c>
      <c r="Q1055">
        <v>7163</v>
      </c>
      <c r="R1055" t="s">
        <v>79</v>
      </c>
      <c r="T1055">
        <v>3</v>
      </c>
      <c r="U1055">
        <v>0</v>
      </c>
      <c r="V1055">
        <v>-16777216</v>
      </c>
      <c r="W1055" t="s">
        <v>43</v>
      </c>
      <c r="X1055" t="s">
        <v>43</v>
      </c>
    </row>
    <row r="1056" spans="1:24" x14ac:dyDescent="0.25">
      <c r="A1056" t="s">
        <v>345</v>
      </c>
      <c r="B1056" t="s">
        <v>710</v>
      </c>
      <c r="C1056" t="s">
        <v>78</v>
      </c>
      <c r="D1056" t="s">
        <v>78</v>
      </c>
      <c r="E1056" t="s">
        <v>344</v>
      </c>
      <c r="F1056" t="s">
        <v>680</v>
      </c>
      <c r="G1056" t="s">
        <v>244</v>
      </c>
      <c r="H1056" t="s">
        <v>442</v>
      </c>
      <c r="I1056" t="s">
        <v>678</v>
      </c>
      <c r="J1056" t="s">
        <v>710</v>
      </c>
      <c r="K1056" t="s">
        <v>34</v>
      </c>
      <c r="L1056" t="s">
        <v>681</v>
      </c>
      <c r="N1056" t="s">
        <v>30</v>
      </c>
      <c r="O1056" t="s">
        <v>444</v>
      </c>
      <c r="P1056" t="s">
        <v>37</v>
      </c>
      <c r="Q1056">
        <v>7163</v>
      </c>
      <c r="R1056" t="s">
        <v>79</v>
      </c>
      <c r="T1056">
        <v>3</v>
      </c>
      <c r="U1056">
        <v>0</v>
      </c>
      <c r="V1056">
        <v>-16777216</v>
      </c>
      <c r="W1056" t="s">
        <v>43</v>
      </c>
      <c r="X1056" t="s">
        <v>43</v>
      </c>
    </row>
    <row r="1057" spans="1:24" x14ac:dyDescent="0.25">
      <c r="A1057" t="s">
        <v>174</v>
      </c>
      <c r="B1057" t="s">
        <v>171</v>
      </c>
      <c r="C1057" t="s">
        <v>78</v>
      </c>
      <c r="D1057" t="s">
        <v>78</v>
      </c>
      <c r="E1057" t="s">
        <v>173</v>
      </c>
      <c r="F1057" t="s">
        <v>143</v>
      </c>
      <c r="G1057" t="s">
        <v>32</v>
      </c>
      <c r="H1057" t="s">
        <v>101</v>
      </c>
      <c r="I1057" t="s">
        <v>145</v>
      </c>
      <c r="J1057" t="s">
        <v>172</v>
      </c>
      <c r="K1057" t="s">
        <v>34</v>
      </c>
      <c r="L1057" t="s">
        <v>144</v>
      </c>
      <c r="N1057" t="s">
        <v>30</v>
      </c>
      <c r="O1057" t="s">
        <v>36</v>
      </c>
      <c r="P1057" t="s">
        <v>37</v>
      </c>
      <c r="Q1057">
        <v>14749</v>
      </c>
      <c r="R1057" t="s">
        <v>79</v>
      </c>
      <c r="T1057">
        <v>3</v>
      </c>
      <c r="U1057">
        <v>0</v>
      </c>
      <c r="V1057">
        <v>-16777216</v>
      </c>
      <c r="W1057" t="s">
        <v>43</v>
      </c>
      <c r="X1057" t="s">
        <v>43</v>
      </c>
    </row>
    <row r="1058" spans="1:24" x14ac:dyDescent="0.25">
      <c r="A1058" t="s">
        <v>174</v>
      </c>
      <c r="B1058" t="s">
        <v>530</v>
      </c>
      <c r="C1058" t="s">
        <v>78</v>
      </c>
      <c r="D1058" t="s">
        <v>78</v>
      </c>
      <c r="E1058" t="s">
        <v>173</v>
      </c>
      <c r="F1058" t="s">
        <v>505</v>
      </c>
      <c r="G1058" t="s">
        <v>502</v>
      </c>
      <c r="H1058" t="s">
        <v>442</v>
      </c>
      <c r="I1058" t="s">
        <v>503</v>
      </c>
      <c r="J1058" t="s">
        <v>531</v>
      </c>
      <c r="K1058" t="s">
        <v>34</v>
      </c>
      <c r="M1058" t="s">
        <v>501</v>
      </c>
      <c r="N1058" t="s">
        <v>30</v>
      </c>
      <c r="O1058" t="s">
        <v>444</v>
      </c>
      <c r="P1058" t="s">
        <v>37</v>
      </c>
      <c r="Q1058">
        <v>14749</v>
      </c>
      <c r="R1058" t="s">
        <v>79</v>
      </c>
      <c r="T1058">
        <v>3</v>
      </c>
      <c r="U1058">
        <v>0</v>
      </c>
      <c r="V1058">
        <v>-16777216</v>
      </c>
      <c r="W1058" t="s">
        <v>43</v>
      </c>
      <c r="X1058" t="s">
        <v>43</v>
      </c>
    </row>
    <row r="1059" spans="1:24" x14ac:dyDescent="0.25">
      <c r="A1059" t="s">
        <v>164</v>
      </c>
      <c r="B1059" t="s">
        <v>162</v>
      </c>
      <c r="C1059" t="s">
        <v>78</v>
      </c>
      <c r="D1059" t="s">
        <v>78</v>
      </c>
      <c r="E1059" t="s">
        <v>163</v>
      </c>
      <c r="F1059" t="s">
        <v>143</v>
      </c>
      <c r="G1059" t="s">
        <v>32</v>
      </c>
      <c r="H1059" t="s">
        <v>101</v>
      </c>
      <c r="I1059" t="s">
        <v>145</v>
      </c>
      <c r="J1059" t="s">
        <v>162</v>
      </c>
      <c r="K1059" t="s">
        <v>34</v>
      </c>
      <c r="L1059" t="s">
        <v>144</v>
      </c>
      <c r="N1059" t="s">
        <v>30</v>
      </c>
      <c r="O1059" t="s">
        <v>36</v>
      </c>
      <c r="P1059" t="s">
        <v>37</v>
      </c>
      <c r="Q1059">
        <v>7200</v>
      </c>
      <c r="R1059" t="s">
        <v>79</v>
      </c>
      <c r="T1059">
        <v>3</v>
      </c>
      <c r="U1059">
        <v>0</v>
      </c>
      <c r="V1059">
        <v>-16777216</v>
      </c>
      <c r="W1059" t="s">
        <v>43</v>
      </c>
      <c r="X1059" t="s">
        <v>43</v>
      </c>
    </row>
    <row r="1060" spans="1:24" x14ac:dyDescent="0.25">
      <c r="A1060" t="s">
        <v>164</v>
      </c>
      <c r="B1060" t="s">
        <v>162</v>
      </c>
      <c r="C1060" t="s">
        <v>78</v>
      </c>
      <c r="D1060" t="s">
        <v>78</v>
      </c>
      <c r="E1060" t="s">
        <v>163</v>
      </c>
      <c r="F1060" t="s">
        <v>1152</v>
      </c>
      <c r="G1060" t="s">
        <v>32</v>
      </c>
      <c r="H1060" t="s">
        <v>101</v>
      </c>
      <c r="I1060" t="s">
        <v>1151</v>
      </c>
      <c r="J1060" t="s">
        <v>163</v>
      </c>
      <c r="K1060" t="s">
        <v>34</v>
      </c>
      <c r="L1060" t="s">
        <v>1153</v>
      </c>
      <c r="N1060" t="s">
        <v>30</v>
      </c>
      <c r="O1060" t="s">
        <v>36</v>
      </c>
      <c r="P1060" t="s">
        <v>37</v>
      </c>
      <c r="Q1060">
        <v>7200</v>
      </c>
      <c r="R1060" t="s">
        <v>79</v>
      </c>
      <c r="T1060">
        <v>3</v>
      </c>
      <c r="U1060">
        <v>0</v>
      </c>
      <c r="V1060">
        <v>-16777216</v>
      </c>
      <c r="W1060" t="s">
        <v>43</v>
      </c>
      <c r="X1060" t="s">
        <v>43</v>
      </c>
    </row>
    <row r="1061" spans="1:24" x14ac:dyDescent="0.25">
      <c r="A1061" t="s">
        <v>164</v>
      </c>
      <c r="B1061" t="s">
        <v>162</v>
      </c>
      <c r="C1061" t="s">
        <v>78</v>
      </c>
      <c r="D1061" t="s">
        <v>78</v>
      </c>
      <c r="E1061" t="s">
        <v>163</v>
      </c>
      <c r="F1061" t="s">
        <v>1325</v>
      </c>
      <c r="G1061" t="s">
        <v>1323</v>
      </c>
      <c r="H1061" t="s">
        <v>285</v>
      </c>
      <c r="I1061" t="s">
        <v>1324</v>
      </c>
      <c r="J1061" t="s">
        <v>162</v>
      </c>
      <c r="K1061" t="s">
        <v>34</v>
      </c>
      <c r="L1061" t="s">
        <v>1326</v>
      </c>
      <c r="N1061" t="s">
        <v>30</v>
      </c>
      <c r="O1061" t="s">
        <v>36</v>
      </c>
      <c r="P1061" t="s">
        <v>37</v>
      </c>
      <c r="Q1061">
        <v>7200</v>
      </c>
      <c r="R1061" t="s">
        <v>79</v>
      </c>
      <c r="T1061">
        <v>3</v>
      </c>
      <c r="U1061">
        <v>0</v>
      </c>
      <c r="V1061">
        <v>-16777216</v>
      </c>
      <c r="W1061" t="s">
        <v>43</v>
      </c>
      <c r="X1061" t="s">
        <v>43</v>
      </c>
    </row>
    <row r="1062" spans="1:24" x14ac:dyDescent="0.25">
      <c r="A1062" t="s">
        <v>164</v>
      </c>
      <c r="B1062" t="s">
        <v>162</v>
      </c>
      <c r="C1062" t="s">
        <v>78</v>
      </c>
      <c r="D1062" t="s">
        <v>78</v>
      </c>
      <c r="E1062" t="s">
        <v>163</v>
      </c>
      <c r="F1062" t="s">
        <v>1262</v>
      </c>
      <c r="G1062" t="s">
        <v>533</v>
      </c>
      <c r="H1062" t="s">
        <v>285</v>
      </c>
      <c r="I1062" t="s">
        <v>1261</v>
      </c>
      <c r="J1062" t="s">
        <v>163</v>
      </c>
      <c r="K1062" t="s">
        <v>34</v>
      </c>
      <c r="L1062" t="s">
        <v>1263</v>
      </c>
      <c r="N1062" t="s">
        <v>30</v>
      </c>
      <c r="O1062" t="s">
        <v>36</v>
      </c>
      <c r="P1062" t="s">
        <v>37</v>
      </c>
      <c r="Q1062">
        <v>7200</v>
      </c>
      <c r="R1062" t="s">
        <v>79</v>
      </c>
      <c r="T1062">
        <v>3</v>
      </c>
      <c r="U1062">
        <v>0</v>
      </c>
      <c r="V1062">
        <v>-16777216</v>
      </c>
      <c r="W1062" t="s">
        <v>43</v>
      </c>
      <c r="X1062" t="s">
        <v>43</v>
      </c>
    </row>
    <row r="1063" spans="1:24" x14ac:dyDescent="0.25">
      <c r="A1063" t="s">
        <v>164</v>
      </c>
      <c r="B1063" t="s">
        <v>162</v>
      </c>
      <c r="C1063" t="s">
        <v>78</v>
      </c>
      <c r="D1063" t="s">
        <v>78</v>
      </c>
      <c r="E1063" t="s">
        <v>163</v>
      </c>
      <c r="F1063" t="s">
        <v>1282</v>
      </c>
      <c r="G1063" t="s">
        <v>533</v>
      </c>
      <c r="H1063" t="s">
        <v>285</v>
      </c>
      <c r="I1063" t="s">
        <v>1281</v>
      </c>
      <c r="J1063" t="s">
        <v>163</v>
      </c>
      <c r="K1063" t="s">
        <v>34</v>
      </c>
      <c r="L1063" t="s">
        <v>1283</v>
      </c>
      <c r="N1063" t="s">
        <v>30</v>
      </c>
      <c r="O1063" t="s">
        <v>36</v>
      </c>
      <c r="P1063" t="s">
        <v>37</v>
      </c>
      <c r="Q1063">
        <v>7200</v>
      </c>
      <c r="R1063" t="s">
        <v>79</v>
      </c>
      <c r="T1063">
        <v>3</v>
      </c>
      <c r="U1063">
        <v>0</v>
      </c>
      <c r="V1063">
        <v>-16777216</v>
      </c>
      <c r="W1063" t="s">
        <v>43</v>
      </c>
      <c r="X1063" t="s">
        <v>43</v>
      </c>
    </row>
    <row r="1064" spans="1:24" x14ac:dyDescent="0.25">
      <c r="A1064" t="s">
        <v>164</v>
      </c>
      <c r="B1064" t="s">
        <v>162</v>
      </c>
      <c r="C1064" t="s">
        <v>78</v>
      </c>
      <c r="D1064" t="s">
        <v>78</v>
      </c>
      <c r="E1064" t="s">
        <v>163</v>
      </c>
      <c r="F1064" t="s">
        <v>1289</v>
      </c>
      <c r="G1064" t="s">
        <v>928</v>
      </c>
      <c r="H1064" t="s">
        <v>285</v>
      </c>
      <c r="I1064" t="s">
        <v>1288</v>
      </c>
      <c r="J1064" t="s">
        <v>163</v>
      </c>
      <c r="K1064" t="s">
        <v>34</v>
      </c>
      <c r="L1064" t="s">
        <v>1290</v>
      </c>
      <c r="N1064" t="s">
        <v>30</v>
      </c>
      <c r="O1064" t="s">
        <v>36</v>
      </c>
      <c r="P1064" t="s">
        <v>37</v>
      </c>
      <c r="Q1064">
        <v>7200</v>
      </c>
      <c r="R1064" t="s">
        <v>79</v>
      </c>
      <c r="T1064">
        <v>3</v>
      </c>
      <c r="U1064">
        <v>0</v>
      </c>
      <c r="V1064">
        <v>-16777216</v>
      </c>
      <c r="W1064" t="s">
        <v>43</v>
      </c>
      <c r="X1064" t="s">
        <v>43</v>
      </c>
    </row>
    <row r="1065" spans="1:24" x14ac:dyDescent="0.25">
      <c r="A1065" t="s">
        <v>164</v>
      </c>
      <c r="B1065" t="s">
        <v>162</v>
      </c>
      <c r="C1065" t="s">
        <v>78</v>
      </c>
      <c r="D1065" t="s">
        <v>78</v>
      </c>
      <c r="E1065" t="s">
        <v>163</v>
      </c>
      <c r="F1065" t="s">
        <v>1350</v>
      </c>
      <c r="G1065" t="s">
        <v>928</v>
      </c>
      <c r="H1065" t="s">
        <v>285</v>
      </c>
      <c r="I1065" t="s">
        <v>1349</v>
      </c>
      <c r="J1065" t="s">
        <v>163</v>
      </c>
      <c r="K1065" t="s">
        <v>34</v>
      </c>
      <c r="L1065" t="s">
        <v>1350</v>
      </c>
      <c r="M1065" t="s">
        <v>1348</v>
      </c>
      <c r="N1065" t="s">
        <v>30</v>
      </c>
      <c r="O1065" t="s">
        <v>36</v>
      </c>
      <c r="P1065" t="s">
        <v>37</v>
      </c>
      <c r="Q1065">
        <v>7200</v>
      </c>
      <c r="R1065" t="s">
        <v>79</v>
      </c>
      <c r="T1065">
        <v>3</v>
      </c>
      <c r="U1065">
        <v>0</v>
      </c>
      <c r="V1065">
        <v>-16777216</v>
      </c>
      <c r="W1065" t="s">
        <v>43</v>
      </c>
      <c r="X1065" t="s">
        <v>43</v>
      </c>
    </row>
    <row r="1066" spans="1:24" x14ac:dyDescent="0.25">
      <c r="A1066" t="s">
        <v>164</v>
      </c>
      <c r="B1066" t="s">
        <v>162</v>
      </c>
      <c r="C1066" t="s">
        <v>78</v>
      </c>
      <c r="D1066" t="s">
        <v>78</v>
      </c>
      <c r="E1066" t="s">
        <v>163</v>
      </c>
      <c r="F1066" t="s">
        <v>1311</v>
      </c>
      <c r="G1066" t="s">
        <v>1295</v>
      </c>
      <c r="H1066" t="s">
        <v>285</v>
      </c>
      <c r="I1066" t="s">
        <v>1310</v>
      </c>
      <c r="J1066" t="s">
        <v>163</v>
      </c>
      <c r="K1066" t="s">
        <v>34</v>
      </c>
      <c r="L1066" t="s">
        <v>1312</v>
      </c>
      <c r="N1066" t="s">
        <v>30</v>
      </c>
      <c r="O1066" t="s">
        <v>36</v>
      </c>
      <c r="P1066" t="s">
        <v>37</v>
      </c>
      <c r="Q1066">
        <v>7200</v>
      </c>
      <c r="R1066" t="s">
        <v>79</v>
      </c>
      <c r="T1066">
        <v>3</v>
      </c>
      <c r="U1066">
        <v>0</v>
      </c>
      <c r="V1066">
        <v>-16777216</v>
      </c>
      <c r="W1066" t="s">
        <v>43</v>
      </c>
      <c r="X1066" t="s">
        <v>43</v>
      </c>
    </row>
    <row r="1067" spans="1:24" x14ac:dyDescent="0.25">
      <c r="A1067" t="s">
        <v>164</v>
      </c>
      <c r="B1067" t="s">
        <v>162</v>
      </c>
      <c r="C1067" t="s">
        <v>78</v>
      </c>
      <c r="D1067" t="s">
        <v>78</v>
      </c>
      <c r="E1067" t="s">
        <v>163</v>
      </c>
      <c r="F1067" t="s">
        <v>569</v>
      </c>
      <c r="G1067" t="s">
        <v>1248</v>
      </c>
      <c r="H1067" t="s">
        <v>285</v>
      </c>
      <c r="I1067" t="s">
        <v>1249</v>
      </c>
      <c r="J1067" t="s">
        <v>163</v>
      </c>
      <c r="K1067" t="s">
        <v>34</v>
      </c>
      <c r="L1067" t="s">
        <v>1256</v>
      </c>
      <c r="N1067" t="s">
        <v>30</v>
      </c>
      <c r="O1067" t="s">
        <v>36</v>
      </c>
      <c r="P1067" t="s">
        <v>37</v>
      </c>
      <c r="Q1067">
        <v>7200</v>
      </c>
      <c r="R1067" t="s">
        <v>79</v>
      </c>
      <c r="T1067">
        <v>3</v>
      </c>
      <c r="U1067">
        <v>0</v>
      </c>
      <c r="V1067">
        <v>-16777216</v>
      </c>
      <c r="W1067" t="s">
        <v>43</v>
      </c>
      <c r="X1067" t="s">
        <v>43</v>
      </c>
    </row>
    <row r="1068" spans="1:24" x14ac:dyDescent="0.25">
      <c r="A1068" t="s">
        <v>164</v>
      </c>
      <c r="B1068" t="s">
        <v>162</v>
      </c>
      <c r="C1068" t="s">
        <v>78</v>
      </c>
      <c r="D1068" t="s">
        <v>78</v>
      </c>
      <c r="E1068" t="s">
        <v>163</v>
      </c>
      <c r="F1068" t="s">
        <v>505</v>
      </c>
      <c r="G1068" t="s">
        <v>533</v>
      </c>
      <c r="H1068" t="s">
        <v>442</v>
      </c>
      <c r="I1068" t="s">
        <v>534</v>
      </c>
      <c r="J1068" t="s">
        <v>532</v>
      </c>
      <c r="K1068" t="s">
        <v>34</v>
      </c>
      <c r="N1068" t="s">
        <v>30</v>
      </c>
      <c r="O1068" t="s">
        <v>444</v>
      </c>
      <c r="P1068" t="s">
        <v>37</v>
      </c>
      <c r="Q1068">
        <v>7200</v>
      </c>
      <c r="R1068" t="s">
        <v>79</v>
      </c>
      <c r="T1068">
        <v>3</v>
      </c>
      <c r="U1068">
        <v>0</v>
      </c>
      <c r="V1068">
        <v>-16777216</v>
      </c>
      <c r="W1068" t="s">
        <v>43</v>
      </c>
      <c r="X1068" t="s">
        <v>43</v>
      </c>
    </row>
    <row r="1069" spans="1:24" x14ac:dyDescent="0.25">
      <c r="A1069" t="s">
        <v>164</v>
      </c>
      <c r="B1069" t="s">
        <v>162</v>
      </c>
      <c r="C1069" t="s">
        <v>78</v>
      </c>
      <c r="D1069" t="s">
        <v>78</v>
      </c>
      <c r="E1069" t="s">
        <v>163</v>
      </c>
      <c r="F1069" t="s">
        <v>667</v>
      </c>
      <c r="G1069" t="s">
        <v>664</v>
      </c>
      <c r="H1069" t="s">
        <v>442</v>
      </c>
      <c r="I1069" t="s">
        <v>665</v>
      </c>
      <c r="J1069" t="s">
        <v>677</v>
      </c>
      <c r="K1069" t="s">
        <v>34</v>
      </c>
      <c r="L1069" t="s">
        <v>668</v>
      </c>
      <c r="N1069" t="s">
        <v>30</v>
      </c>
      <c r="O1069" t="s">
        <v>444</v>
      </c>
      <c r="P1069" t="s">
        <v>37</v>
      </c>
      <c r="Q1069">
        <v>7200</v>
      </c>
      <c r="R1069" t="s">
        <v>79</v>
      </c>
      <c r="T1069">
        <v>3</v>
      </c>
      <c r="U1069">
        <v>0</v>
      </c>
      <c r="V1069">
        <v>-16777216</v>
      </c>
      <c r="W1069" t="s">
        <v>43</v>
      </c>
      <c r="X1069" t="s">
        <v>43</v>
      </c>
    </row>
    <row r="1070" spans="1:24" x14ac:dyDescent="0.25">
      <c r="A1070" t="s">
        <v>80</v>
      </c>
      <c r="B1070" t="s">
        <v>76</v>
      </c>
      <c r="C1070" t="s">
        <v>78</v>
      </c>
      <c r="D1070" t="s">
        <v>78</v>
      </c>
      <c r="E1070" t="s">
        <v>77</v>
      </c>
      <c r="F1070" t="s">
        <v>66</v>
      </c>
      <c r="G1070" t="s">
        <v>32</v>
      </c>
      <c r="H1070" t="s">
        <v>33</v>
      </c>
      <c r="I1070" t="s">
        <v>67</v>
      </c>
      <c r="J1070" t="s">
        <v>76</v>
      </c>
      <c r="K1070" t="s">
        <v>34</v>
      </c>
      <c r="L1070" t="s">
        <v>31</v>
      </c>
      <c r="N1070" t="s">
        <v>30</v>
      </c>
      <c r="O1070" t="s">
        <v>36</v>
      </c>
      <c r="P1070" t="s">
        <v>37</v>
      </c>
      <c r="Q1070">
        <v>7647</v>
      </c>
      <c r="R1070" t="s">
        <v>79</v>
      </c>
      <c r="T1070">
        <v>3</v>
      </c>
      <c r="U1070">
        <v>0</v>
      </c>
      <c r="V1070">
        <v>-16777216</v>
      </c>
      <c r="W1070">
        <v>20</v>
      </c>
      <c r="X1070">
        <v>40</v>
      </c>
    </row>
    <row r="1071" spans="1:24" x14ac:dyDescent="0.25">
      <c r="A1071" t="s">
        <v>80</v>
      </c>
      <c r="B1071" t="s">
        <v>777</v>
      </c>
      <c r="C1071" t="s">
        <v>78</v>
      </c>
      <c r="D1071" t="s">
        <v>78</v>
      </c>
      <c r="E1071" t="s">
        <v>77</v>
      </c>
      <c r="F1071" t="s">
        <v>867</v>
      </c>
      <c r="G1071" t="s">
        <v>441</v>
      </c>
      <c r="H1071" t="s">
        <v>33</v>
      </c>
      <c r="I1071" t="s">
        <v>864</v>
      </c>
      <c r="J1071" t="s">
        <v>76</v>
      </c>
      <c r="K1071" t="s">
        <v>34</v>
      </c>
      <c r="L1071" t="s">
        <v>867</v>
      </c>
      <c r="N1071" t="s">
        <v>30</v>
      </c>
      <c r="O1071" t="s">
        <v>36</v>
      </c>
      <c r="P1071" t="s">
        <v>37</v>
      </c>
      <c r="Q1071">
        <v>7647</v>
      </c>
      <c r="R1071" t="s">
        <v>79</v>
      </c>
      <c r="T1071">
        <v>3</v>
      </c>
      <c r="U1071">
        <v>0</v>
      </c>
      <c r="V1071">
        <v>-16777216</v>
      </c>
      <c r="W1071">
        <v>20</v>
      </c>
      <c r="X1071">
        <v>40</v>
      </c>
    </row>
    <row r="1072" spans="1:24" x14ac:dyDescent="0.25">
      <c r="A1072" t="s">
        <v>80</v>
      </c>
      <c r="B1072" t="s">
        <v>76</v>
      </c>
      <c r="C1072" t="s">
        <v>78</v>
      </c>
      <c r="D1072" t="s">
        <v>78</v>
      </c>
      <c r="E1072" t="s">
        <v>77</v>
      </c>
      <c r="F1072" t="s">
        <v>143</v>
      </c>
      <c r="G1072" t="s">
        <v>32</v>
      </c>
      <c r="H1072" t="s">
        <v>101</v>
      </c>
      <c r="I1072" t="s">
        <v>145</v>
      </c>
      <c r="J1072" t="s">
        <v>76</v>
      </c>
      <c r="K1072" t="s">
        <v>34</v>
      </c>
      <c r="L1072" t="s">
        <v>144</v>
      </c>
      <c r="N1072" t="s">
        <v>30</v>
      </c>
      <c r="O1072" t="s">
        <v>36</v>
      </c>
      <c r="P1072" t="s">
        <v>37</v>
      </c>
      <c r="Q1072">
        <v>7647</v>
      </c>
      <c r="R1072" t="s">
        <v>79</v>
      </c>
      <c r="T1072">
        <v>3</v>
      </c>
      <c r="U1072">
        <v>0</v>
      </c>
      <c r="V1072">
        <v>-16777216</v>
      </c>
      <c r="W1072">
        <v>20</v>
      </c>
      <c r="X1072">
        <v>40</v>
      </c>
    </row>
    <row r="1073" spans="1:24" x14ac:dyDescent="0.25">
      <c r="A1073" t="s">
        <v>80</v>
      </c>
      <c r="B1073" t="s">
        <v>777</v>
      </c>
      <c r="C1073" t="s">
        <v>78</v>
      </c>
      <c r="D1073" t="s">
        <v>78</v>
      </c>
      <c r="E1073" t="s">
        <v>77</v>
      </c>
      <c r="F1073" t="s">
        <v>946</v>
      </c>
      <c r="G1073" t="s">
        <v>944</v>
      </c>
      <c r="H1073" t="s">
        <v>101</v>
      </c>
      <c r="I1073" t="s">
        <v>945</v>
      </c>
      <c r="J1073" t="s">
        <v>76</v>
      </c>
      <c r="K1073" t="s">
        <v>34</v>
      </c>
      <c r="L1073" t="s">
        <v>947</v>
      </c>
      <c r="N1073" t="s">
        <v>30</v>
      </c>
      <c r="O1073" t="s">
        <v>36</v>
      </c>
      <c r="P1073" t="s">
        <v>37</v>
      </c>
      <c r="Q1073">
        <v>7647</v>
      </c>
      <c r="R1073" t="s">
        <v>79</v>
      </c>
      <c r="T1073">
        <v>3</v>
      </c>
      <c r="U1073">
        <v>0</v>
      </c>
      <c r="V1073">
        <v>-16777216</v>
      </c>
      <c r="W1073">
        <v>20</v>
      </c>
      <c r="X1073">
        <v>40</v>
      </c>
    </row>
    <row r="1074" spans="1:24" x14ac:dyDescent="0.25">
      <c r="A1074" t="s">
        <v>80</v>
      </c>
      <c r="B1074" t="s">
        <v>76</v>
      </c>
      <c r="C1074" t="s">
        <v>78</v>
      </c>
      <c r="D1074" t="s">
        <v>78</v>
      </c>
      <c r="E1074" t="s">
        <v>77</v>
      </c>
      <c r="F1074" t="s">
        <v>242</v>
      </c>
      <c r="G1074" t="s">
        <v>244</v>
      </c>
      <c r="H1074" t="s">
        <v>101</v>
      </c>
      <c r="I1074" t="s">
        <v>245</v>
      </c>
      <c r="J1074" t="s">
        <v>76</v>
      </c>
      <c r="K1074" t="s">
        <v>34</v>
      </c>
      <c r="L1074" t="s">
        <v>243</v>
      </c>
      <c r="N1074" t="s">
        <v>30</v>
      </c>
      <c r="O1074" t="s">
        <v>36</v>
      </c>
      <c r="P1074" t="s">
        <v>37</v>
      </c>
      <c r="Q1074">
        <v>7647</v>
      </c>
      <c r="R1074" t="s">
        <v>79</v>
      </c>
      <c r="T1074">
        <v>3</v>
      </c>
      <c r="U1074">
        <v>0</v>
      </c>
      <c r="V1074">
        <v>-16777216</v>
      </c>
      <c r="W1074">
        <v>20</v>
      </c>
      <c r="X1074">
        <v>40</v>
      </c>
    </row>
    <row r="1075" spans="1:24" x14ac:dyDescent="0.25">
      <c r="A1075" t="s">
        <v>80</v>
      </c>
      <c r="B1075" t="s">
        <v>76</v>
      </c>
      <c r="C1075" t="s">
        <v>78</v>
      </c>
      <c r="D1075" t="s">
        <v>78</v>
      </c>
      <c r="E1075" t="s">
        <v>77</v>
      </c>
      <c r="F1075" t="s">
        <v>374</v>
      </c>
      <c r="G1075" t="s">
        <v>375</v>
      </c>
      <c r="H1075" t="s">
        <v>285</v>
      </c>
      <c r="I1075" t="s">
        <v>376</v>
      </c>
      <c r="J1075" t="s">
        <v>76</v>
      </c>
      <c r="K1075" t="s">
        <v>34</v>
      </c>
      <c r="L1075" t="s">
        <v>374</v>
      </c>
      <c r="N1075" t="s">
        <v>30</v>
      </c>
      <c r="O1075" t="s">
        <v>36</v>
      </c>
      <c r="P1075" t="s">
        <v>37</v>
      </c>
      <c r="Q1075">
        <v>7647</v>
      </c>
      <c r="R1075" t="s">
        <v>79</v>
      </c>
      <c r="T1075">
        <v>3</v>
      </c>
      <c r="U1075">
        <v>0</v>
      </c>
      <c r="V1075">
        <v>-16777216</v>
      </c>
      <c r="W1075">
        <v>20</v>
      </c>
      <c r="X1075">
        <v>40</v>
      </c>
    </row>
    <row r="1076" spans="1:24" x14ac:dyDescent="0.25">
      <c r="A1076" t="s">
        <v>80</v>
      </c>
      <c r="B1076" t="s">
        <v>777</v>
      </c>
      <c r="C1076" t="s">
        <v>78</v>
      </c>
      <c r="D1076" t="s">
        <v>78</v>
      </c>
      <c r="E1076" t="s">
        <v>77</v>
      </c>
      <c r="F1076" t="s">
        <v>877</v>
      </c>
      <c r="G1076" t="s">
        <v>441</v>
      </c>
      <c r="H1076" t="s">
        <v>285</v>
      </c>
      <c r="I1076" t="s">
        <v>876</v>
      </c>
      <c r="J1076" t="s">
        <v>76</v>
      </c>
      <c r="K1076" t="s">
        <v>34</v>
      </c>
      <c r="N1076" t="s">
        <v>30</v>
      </c>
      <c r="O1076" t="s">
        <v>36</v>
      </c>
      <c r="P1076" t="s">
        <v>37</v>
      </c>
      <c r="Q1076">
        <v>7647</v>
      </c>
      <c r="R1076" t="s">
        <v>79</v>
      </c>
      <c r="T1076">
        <v>3</v>
      </c>
      <c r="U1076">
        <v>0</v>
      </c>
      <c r="V1076">
        <v>-16777216</v>
      </c>
      <c r="W1076">
        <v>20</v>
      </c>
      <c r="X1076">
        <v>40</v>
      </c>
    </row>
    <row r="1077" spans="1:24" x14ac:dyDescent="0.25">
      <c r="A1077" t="s">
        <v>80</v>
      </c>
      <c r="B1077" t="s">
        <v>76</v>
      </c>
      <c r="C1077" t="s">
        <v>78</v>
      </c>
      <c r="D1077" t="s">
        <v>78</v>
      </c>
      <c r="E1077" t="s">
        <v>77</v>
      </c>
      <c r="F1077" t="s">
        <v>146</v>
      </c>
      <c r="G1077" t="s">
        <v>284</v>
      </c>
      <c r="H1077" t="s">
        <v>285</v>
      </c>
      <c r="I1077" t="s">
        <v>286</v>
      </c>
      <c r="J1077" t="s">
        <v>76</v>
      </c>
      <c r="K1077" t="s">
        <v>34</v>
      </c>
      <c r="L1077" t="s">
        <v>283</v>
      </c>
      <c r="N1077" t="s">
        <v>30</v>
      </c>
      <c r="O1077" t="s">
        <v>36</v>
      </c>
      <c r="P1077" t="s">
        <v>37</v>
      </c>
      <c r="Q1077">
        <v>7647</v>
      </c>
      <c r="R1077" t="s">
        <v>79</v>
      </c>
      <c r="T1077">
        <v>3</v>
      </c>
      <c r="U1077">
        <v>0</v>
      </c>
      <c r="V1077">
        <v>-16777216</v>
      </c>
      <c r="W1077">
        <v>20</v>
      </c>
      <c r="X1077">
        <v>40</v>
      </c>
    </row>
    <row r="1078" spans="1:24" x14ac:dyDescent="0.25">
      <c r="A1078" t="s">
        <v>80</v>
      </c>
      <c r="B1078" t="s">
        <v>76</v>
      </c>
      <c r="C1078" t="s">
        <v>78</v>
      </c>
      <c r="D1078" t="s">
        <v>78</v>
      </c>
      <c r="E1078" t="s">
        <v>77</v>
      </c>
      <c r="F1078" t="s">
        <v>1350</v>
      </c>
      <c r="G1078" t="s">
        <v>928</v>
      </c>
      <c r="H1078" t="s">
        <v>285</v>
      </c>
      <c r="I1078" t="s">
        <v>1349</v>
      </c>
      <c r="J1078" t="s">
        <v>76</v>
      </c>
      <c r="K1078" t="s">
        <v>34</v>
      </c>
      <c r="L1078" t="s">
        <v>1350</v>
      </c>
      <c r="M1078" t="s">
        <v>1348</v>
      </c>
      <c r="N1078" t="s">
        <v>30</v>
      </c>
      <c r="O1078" t="s">
        <v>36</v>
      </c>
      <c r="P1078" t="s">
        <v>37</v>
      </c>
      <c r="Q1078">
        <v>7647</v>
      </c>
      <c r="R1078" t="s">
        <v>79</v>
      </c>
      <c r="T1078">
        <v>3</v>
      </c>
      <c r="U1078">
        <v>0</v>
      </c>
      <c r="V1078">
        <v>-16777216</v>
      </c>
      <c r="W1078">
        <v>20</v>
      </c>
      <c r="X1078">
        <v>40</v>
      </c>
    </row>
    <row r="1079" spans="1:24" x14ac:dyDescent="0.25">
      <c r="A1079" t="s">
        <v>80</v>
      </c>
      <c r="B1079" t="s">
        <v>777</v>
      </c>
      <c r="C1079" t="s">
        <v>78</v>
      </c>
      <c r="D1079" t="s">
        <v>78</v>
      </c>
      <c r="E1079" t="s">
        <v>77</v>
      </c>
      <c r="F1079" t="s">
        <v>1136</v>
      </c>
      <c r="G1079" t="s">
        <v>944</v>
      </c>
      <c r="H1079" t="s">
        <v>285</v>
      </c>
      <c r="I1079" t="s">
        <v>1135</v>
      </c>
      <c r="J1079" t="s">
        <v>76</v>
      </c>
      <c r="K1079" t="s">
        <v>34</v>
      </c>
      <c r="L1079" t="s">
        <v>1137</v>
      </c>
      <c r="N1079" t="s">
        <v>30</v>
      </c>
      <c r="O1079" t="s">
        <v>36</v>
      </c>
      <c r="P1079" t="s">
        <v>37</v>
      </c>
      <c r="Q1079">
        <v>7647</v>
      </c>
      <c r="R1079" t="s">
        <v>79</v>
      </c>
      <c r="T1079">
        <v>3</v>
      </c>
      <c r="U1079">
        <v>0</v>
      </c>
      <c r="V1079">
        <v>-16777216</v>
      </c>
      <c r="W1079">
        <v>20</v>
      </c>
      <c r="X1079">
        <v>40</v>
      </c>
    </row>
    <row r="1080" spans="1:24" x14ac:dyDescent="0.25">
      <c r="A1080" t="s">
        <v>80</v>
      </c>
      <c r="B1080" t="s">
        <v>777</v>
      </c>
      <c r="C1080" t="s">
        <v>78</v>
      </c>
      <c r="D1080" t="s">
        <v>78</v>
      </c>
      <c r="E1080" t="s">
        <v>77</v>
      </c>
      <c r="F1080" t="s">
        <v>1089</v>
      </c>
      <c r="G1080" t="s">
        <v>944</v>
      </c>
      <c r="H1080" t="s">
        <v>285</v>
      </c>
      <c r="I1080" t="s">
        <v>1088</v>
      </c>
      <c r="J1080" t="s">
        <v>76</v>
      </c>
      <c r="K1080" t="s">
        <v>34</v>
      </c>
      <c r="L1080" t="s">
        <v>1090</v>
      </c>
      <c r="N1080" t="s">
        <v>30</v>
      </c>
      <c r="O1080" t="s">
        <v>36</v>
      </c>
      <c r="P1080" t="s">
        <v>37</v>
      </c>
      <c r="Q1080">
        <v>7647</v>
      </c>
      <c r="R1080" t="s">
        <v>79</v>
      </c>
      <c r="T1080">
        <v>3</v>
      </c>
      <c r="U1080">
        <v>0</v>
      </c>
      <c r="V1080">
        <v>-16777216</v>
      </c>
      <c r="W1080">
        <v>20</v>
      </c>
      <c r="X1080">
        <v>40</v>
      </c>
    </row>
    <row r="1081" spans="1:24" x14ac:dyDescent="0.25">
      <c r="A1081" t="s">
        <v>80</v>
      </c>
      <c r="B1081" t="s">
        <v>777</v>
      </c>
      <c r="C1081" t="s">
        <v>78</v>
      </c>
      <c r="D1081" t="s">
        <v>78</v>
      </c>
      <c r="E1081" t="s">
        <v>77</v>
      </c>
      <c r="F1081" t="s">
        <v>1003</v>
      </c>
      <c r="G1081" t="s">
        <v>944</v>
      </c>
      <c r="H1081" t="s">
        <v>285</v>
      </c>
      <c r="I1081" t="s">
        <v>994</v>
      </c>
      <c r="J1081" t="s">
        <v>76</v>
      </c>
      <c r="K1081" t="s">
        <v>34</v>
      </c>
      <c r="L1081" t="s">
        <v>1004</v>
      </c>
      <c r="N1081" t="s">
        <v>30</v>
      </c>
      <c r="O1081" t="s">
        <v>36</v>
      </c>
      <c r="P1081" t="s">
        <v>37</v>
      </c>
      <c r="Q1081">
        <v>7647</v>
      </c>
      <c r="R1081" t="s">
        <v>79</v>
      </c>
      <c r="T1081">
        <v>3</v>
      </c>
      <c r="U1081">
        <v>0</v>
      </c>
      <c r="V1081">
        <v>-16777216</v>
      </c>
      <c r="W1081">
        <v>20</v>
      </c>
      <c r="X1081">
        <v>40</v>
      </c>
    </row>
    <row r="1082" spans="1:24" x14ac:dyDescent="0.25">
      <c r="A1082" t="s">
        <v>80</v>
      </c>
      <c r="B1082" t="s">
        <v>777</v>
      </c>
      <c r="C1082" t="s">
        <v>78</v>
      </c>
      <c r="D1082" t="s">
        <v>78</v>
      </c>
      <c r="E1082" t="s">
        <v>77</v>
      </c>
      <c r="F1082" t="s">
        <v>1147</v>
      </c>
      <c r="G1082" t="s">
        <v>944</v>
      </c>
      <c r="H1082" t="s">
        <v>285</v>
      </c>
      <c r="I1082" t="s">
        <v>1146</v>
      </c>
      <c r="J1082" t="s">
        <v>76</v>
      </c>
      <c r="K1082" t="s">
        <v>34</v>
      </c>
      <c r="L1082" t="s">
        <v>1148</v>
      </c>
      <c r="N1082" t="s">
        <v>30</v>
      </c>
      <c r="O1082" t="s">
        <v>36</v>
      </c>
      <c r="P1082" t="s">
        <v>37</v>
      </c>
      <c r="Q1082">
        <v>7647</v>
      </c>
      <c r="R1082" t="s">
        <v>79</v>
      </c>
      <c r="T1082">
        <v>3</v>
      </c>
      <c r="U1082">
        <v>0</v>
      </c>
      <c r="V1082">
        <v>-16777216</v>
      </c>
      <c r="W1082">
        <v>20</v>
      </c>
      <c r="X1082">
        <v>40</v>
      </c>
    </row>
    <row r="1083" spans="1:24" x14ac:dyDescent="0.25">
      <c r="A1083" t="s">
        <v>80</v>
      </c>
      <c r="B1083" t="s">
        <v>76</v>
      </c>
      <c r="C1083" t="s">
        <v>78</v>
      </c>
      <c r="D1083" t="s">
        <v>78</v>
      </c>
      <c r="E1083" t="s">
        <v>77</v>
      </c>
      <c r="F1083" t="s">
        <v>350</v>
      </c>
      <c r="G1083" t="s">
        <v>244</v>
      </c>
      <c r="H1083" t="s">
        <v>285</v>
      </c>
      <c r="I1083" t="s">
        <v>352</v>
      </c>
      <c r="J1083" t="s">
        <v>76</v>
      </c>
      <c r="K1083" t="s">
        <v>34</v>
      </c>
      <c r="L1083" t="s">
        <v>351</v>
      </c>
      <c r="N1083" t="s">
        <v>30</v>
      </c>
      <c r="O1083" t="s">
        <v>36</v>
      </c>
      <c r="P1083" t="s">
        <v>37</v>
      </c>
      <c r="Q1083">
        <v>7647</v>
      </c>
      <c r="R1083" t="s">
        <v>79</v>
      </c>
      <c r="T1083">
        <v>3</v>
      </c>
      <c r="U1083">
        <v>0</v>
      </c>
      <c r="V1083">
        <v>-16777216</v>
      </c>
      <c r="W1083">
        <v>20</v>
      </c>
      <c r="X1083">
        <v>40</v>
      </c>
    </row>
    <row r="1084" spans="1:24" x14ac:dyDescent="0.25">
      <c r="A1084" t="s">
        <v>80</v>
      </c>
      <c r="B1084" t="s">
        <v>76</v>
      </c>
      <c r="C1084" t="s">
        <v>78</v>
      </c>
      <c r="D1084" t="s">
        <v>78</v>
      </c>
      <c r="E1084" t="s">
        <v>77</v>
      </c>
      <c r="F1084" t="s">
        <v>295</v>
      </c>
      <c r="G1084" t="s">
        <v>244</v>
      </c>
      <c r="H1084" t="s">
        <v>285</v>
      </c>
      <c r="I1084" t="s">
        <v>297</v>
      </c>
      <c r="J1084" t="s">
        <v>76</v>
      </c>
      <c r="K1084" t="s">
        <v>34</v>
      </c>
      <c r="L1084" t="s">
        <v>296</v>
      </c>
      <c r="N1084" t="s">
        <v>30</v>
      </c>
      <c r="O1084" t="s">
        <v>36</v>
      </c>
      <c r="P1084" t="s">
        <v>37</v>
      </c>
      <c r="Q1084">
        <v>7647</v>
      </c>
      <c r="R1084" t="s">
        <v>79</v>
      </c>
      <c r="T1084">
        <v>3</v>
      </c>
      <c r="U1084">
        <v>0</v>
      </c>
      <c r="V1084">
        <v>-16777216</v>
      </c>
      <c r="W1084">
        <v>20</v>
      </c>
      <c r="X1084">
        <v>40</v>
      </c>
    </row>
    <row r="1085" spans="1:24" x14ac:dyDescent="0.25">
      <c r="A1085" t="s">
        <v>80</v>
      </c>
      <c r="B1085" t="s">
        <v>788</v>
      </c>
      <c r="C1085" t="s">
        <v>78</v>
      </c>
      <c r="D1085" t="s">
        <v>78</v>
      </c>
      <c r="E1085" t="s">
        <v>77</v>
      </c>
      <c r="F1085" t="s">
        <v>780</v>
      </c>
      <c r="G1085" t="s">
        <v>244</v>
      </c>
      <c r="H1085" t="s">
        <v>285</v>
      </c>
      <c r="I1085" t="s">
        <v>778</v>
      </c>
      <c r="J1085" t="s">
        <v>76</v>
      </c>
      <c r="K1085" t="s">
        <v>34</v>
      </c>
      <c r="L1085" t="s">
        <v>781</v>
      </c>
      <c r="N1085" t="s">
        <v>30</v>
      </c>
      <c r="O1085" t="s">
        <v>779</v>
      </c>
      <c r="P1085" t="s">
        <v>37</v>
      </c>
      <c r="Q1085">
        <v>7647</v>
      </c>
      <c r="R1085" t="s">
        <v>79</v>
      </c>
      <c r="T1085">
        <v>3</v>
      </c>
      <c r="U1085">
        <v>0</v>
      </c>
      <c r="V1085">
        <v>-16777216</v>
      </c>
      <c r="W1085">
        <v>20</v>
      </c>
      <c r="X1085">
        <v>40</v>
      </c>
    </row>
    <row r="1086" spans="1:24" x14ac:dyDescent="0.25">
      <c r="A1086" t="s">
        <v>80</v>
      </c>
      <c r="B1086" t="s">
        <v>76</v>
      </c>
      <c r="C1086" t="s">
        <v>78</v>
      </c>
      <c r="D1086" t="s">
        <v>78</v>
      </c>
      <c r="E1086" t="s">
        <v>77</v>
      </c>
      <c r="F1086" t="s">
        <v>446</v>
      </c>
      <c r="G1086" t="s">
        <v>502</v>
      </c>
      <c r="H1086" t="s">
        <v>442</v>
      </c>
      <c r="I1086" t="s">
        <v>503</v>
      </c>
      <c r="J1086" t="s">
        <v>500</v>
      </c>
      <c r="K1086" t="s">
        <v>34</v>
      </c>
      <c r="L1086" t="s">
        <v>447</v>
      </c>
      <c r="M1086" t="s">
        <v>501</v>
      </c>
      <c r="N1086" t="s">
        <v>30</v>
      </c>
      <c r="O1086" t="s">
        <v>444</v>
      </c>
      <c r="P1086" t="s">
        <v>37</v>
      </c>
      <c r="Q1086">
        <v>7647</v>
      </c>
      <c r="R1086" t="s">
        <v>79</v>
      </c>
      <c r="T1086">
        <v>3</v>
      </c>
      <c r="U1086">
        <v>0</v>
      </c>
      <c r="V1086">
        <v>-16777216</v>
      </c>
      <c r="W1086">
        <v>20</v>
      </c>
      <c r="X1086">
        <v>40</v>
      </c>
    </row>
    <row r="1087" spans="1:24" x14ac:dyDescent="0.25">
      <c r="A1087" t="s">
        <v>80</v>
      </c>
      <c r="B1087" t="s">
        <v>535</v>
      </c>
      <c r="C1087" t="s">
        <v>78</v>
      </c>
      <c r="D1087" t="s">
        <v>78</v>
      </c>
      <c r="E1087" t="s">
        <v>77</v>
      </c>
      <c r="F1087" t="s">
        <v>505</v>
      </c>
      <c r="G1087" t="s">
        <v>533</v>
      </c>
      <c r="H1087" t="s">
        <v>442</v>
      </c>
      <c r="I1087" t="s">
        <v>534</v>
      </c>
      <c r="J1087" t="s">
        <v>536</v>
      </c>
      <c r="K1087" t="s">
        <v>34</v>
      </c>
      <c r="N1087" t="s">
        <v>30</v>
      </c>
      <c r="O1087" t="s">
        <v>444</v>
      </c>
      <c r="P1087" t="s">
        <v>37</v>
      </c>
      <c r="Q1087">
        <v>7647</v>
      </c>
      <c r="R1087" t="s">
        <v>79</v>
      </c>
      <c r="T1087">
        <v>3</v>
      </c>
      <c r="U1087">
        <v>0</v>
      </c>
      <c r="V1087">
        <v>-16777216</v>
      </c>
      <c r="W1087">
        <v>20</v>
      </c>
      <c r="X1087">
        <v>40</v>
      </c>
    </row>
    <row r="1088" spans="1:24" x14ac:dyDescent="0.25">
      <c r="A1088" t="s">
        <v>80</v>
      </c>
      <c r="B1088" t="s">
        <v>777</v>
      </c>
      <c r="C1088" t="s">
        <v>78</v>
      </c>
      <c r="D1088" t="s">
        <v>78</v>
      </c>
      <c r="E1088" t="s">
        <v>77</v>
      </c>
      <c r="F1088" t="s">
        <v>716</v>
      </c>
      <c r="G1088" t="s">
        <v>441</v>
      </c>
      <c r="H1088" t="s">
        <v>442</v>
      </c>
      <c r="I1088" t="s">
        <v>715</v>
      </c>
      <c r="J1088" t="s">
        <v>76</v>
      </c>
      <c r="K1088" t="s">
        <v>34</v>
      </c>
      <c r="L1088" t="s">
        <v>717</v>
      </c>
      <c r="N1088" t="s">
        <v>30</v>
      </c>
      <c r="O1088" t="s">
        <v>444</v>
      </c>
      <c r="P1088" t="s">
        <v>37</v>
      </c>
      <c r="Q1088">
        <v>7647</v>
      </c>
      <c r="R1088" t="s">
        <v>79</v>
      </c>
      <c r="T1088">
        <v>3</v>
      </c>
      <c r="U1088">
        <v>0</v>
      </c>
      <c r="V1088">
        <v>-16777216</v>
      </c>
      <c r="W1088">
        <v>20</v>
      </c>
      <c r="X1088">
        <v>40</v>
      </c>
    </row>
    <row r="1089" spans="1:24" x14ac:dyDescent="0.25">
      <c r="A1089" t="s">
        <v>80</v>
      </c>
      <c r="B1089" t="s">
        <v>711</v>
      </c>
      <c r="C1089" t="s">
        <v>78</v>
      </c>
      <c r="D1089" t="s">
        <v>78</v>
      </c>
      <c r="E1089" t="s">
        <v>77</v>
      </c>
      <c r="F1089" t="s">
        <v>680</v>
      </c>
      <c r="G1089" t="s">
        <v>244</v>
      </c>
      <c r="H1089" t="s">
        <v>442</v>
      </c>
      <c r="I1089" t="s">
        <v>678</v>
      </c>
      <c r="J1089" t="s">
        <v>711</v>
      </c>
      <c r="K1089" t="s">
        <v>34</v>
      </c>
      <c r="L1089" t="s">
        <v>681</v>
      </c>
      <c r="N1089" t="s">
        <v>30</v>
      </c>
      <c r="O1089" t="s">
        <v>444</v>
      </c>
      <c r="P1089" t="s">
        <v>37</v>
      </c>
      <c r="Q1089">
        <v>7647</v>
      </c>
      <c r="R1089" t="s">
        <v>79</v>
      </c>
      <c r="T1089">
        <v>3</v>
      </c>
      <c r="U1089">
        <v>0</v>
      </c>
      <c r="V1089">
        <v>-16777216</v>
      </c>
      <c r="W1089">
        <v>20</v>
      </c>
      <c r="X1089">
        <v>40</v>
      </c>
    </row>
    <row r="1090" spans="1:24" x14ac:dyDescent="0.25">
      <c r="A1090" t="s">
        <v>80</v>
      </c>
      <c r="B1090" t="s">
        <v>76</v>
      </c>
      <c r="C1090" t="s">
        <v>78</v>
      </c>
      <c r="D1090" t="s">
        <v>78</v>
      </c>
      <c r="E1090" t="s">
        <v>77</v>
      </c>
      <c r="F1090" t="s">
        <v>667</v>
      </c>
      <c r="G1090" t="s">
        <v>664</v>
      </c>
      <c r="H1090" t="s">
        <v>442</v>
      </c>
      <c r="I1090" t="s">
        <v>665</v>
      </c>
      <c r="J1090" t="s">
        <v>500</v>
      </c>
      <c r="K1090" t="s">
        <v>34</v>
      </c>
      <c r="L1090" t="s">
        <v>668</v>
      </c>
      <c r="N1090" t="s">
        <v>30</v>
      </c>
      <c r="O1090" t="s">
        <v>444</v>
      </c>
      <c r="P1090" t="s">
        <v>37</v>
      </c>
      <c r="Q1090">
        <v>7647</v>
      </c>
      <c r="R1090" t="s">
        <v>79</v>
      </c>
      <c r="T1090">
        <v>3</v>
      </c>
      <c r="U1090">
        <v>0</v>
      </c>
      <c r="V1090">
        <v>-16777216</v>
      </c>
      <c r="W1090">
        <v>20</v>
      </c>
      <c r="X1090">
        <v>40</v>
      </c>
    </row>
    <row r="1091" spans="1:24" x14ac:dyDescent="0.25">
      <c r="A1091" t="s">
        <v>80</v>
      </c>
      <c r="B1091" t="s">
        <v>650</v>
      </c>
      <c r="C1091" t="s">
        <v>78</v>
      </c>
      <c r="D1091" t="s">
        <v>78</v>
      </c>
      <c r="E1091" t="s">
        <v>77</v>
      </c>
      <c r="F1091" t="s">
        <v>581</v>
      </c>
      <c r="G1091" t="s">
        <v>579</v>
      </c>
      <c r="H1091" t="s">
        <v>442</v>
      </c>
      <c r="I1091" t="s">
        <v>580</v>
      </c>
      <c r="K1091" t="s">
        <v>34</v>
      </c>
      <c r="L1091" t="s">
        <v>582</v>
      </c>
      <c r="N1091" t="s">
        <v>30</v>
      </c>
      <c r="O1091" t="s">
        <v>444</v>
      </c>
      <c r="P1091" t="s">
        <v>37</v>
      </c>
      <c r="Q1091">
        <v>7647</v>
      </c>
      <c r="R1091" t="s">
        <v>79</v>
      </c>
      <c r="T1091">
        <v>3</v>
      </c>
      <c r="U1091">
        <v>0</v>
      </c>
      <c r="V1091">
        <v>-16777216</v>
      </c>
      <c r="W1091">
        <v>20</v>
      </c>
      <c r="X1091">
        <v>40</v>
      </c>
    </row>
    <row r="1092" spans="1:24" x14ac:dyDescent="0.25">
      <c r="A1092" t="s">
        <v>188</v>
      </c>
      <c r="B1092" t="s">
        <v>186</v>
      </c>
      <c r="C1092" t="s">
        <v>78</v>
      </c>
      <c r="D1092" t="s">
        <v>78</v>
      </c>
      <c r="E1092" t="s">
        <v>187</v>
      </c>
      <c r="F1092" t="s">
        <v>143</v>
      </c>
      <c r="G1092" t="s">
        <v>32</v>
      </c>
      <c r="H1092" t="s">
        <v>101</v>
      </c>
      <c r="I1092" t="s">
        <v>145</v>
      </c>
      <c r="J1092" t="s">
        <v>186</v>
      </c>
      <c r="K1092" t="s">
        <v>34</v>
      </c>
      <c r="L1092" t="s">
        <v>144</v>
      </c>
      <c r="N1092" t="s">
        <v>30</v>
      </c>
      <c r="O1092" t="s">
        <v>36</v>
      </c>
      <c r="P1092" t="s">
        <v>37</v>
      </c>
      <c r="Q1092">
        <v>15841</v>
      </c>
      <c r="R1092" t="s">
        <v>79</v>
      </c>
      <c r="T1092">
        <v>3</v>
      </c>
      <c r="U1092">
        <v>0</v>
      </c>
      <c r="V1092">
        <v>-16777216</v>
      </c>
      <c r="W1092" t="s">
        <v>43</v>
      </c>
      <c r="X1092" t="s">
        <v>43</v>
      </c>
    </row>
    <row r="1093" spans="1:24" x14ac:dyDescent="0.25">
      <c r="A1093" t="s">
        <v>188</v>
      </c>
      <c r="B1093" t="s">
        <v>529</v>
      </c>
      <c r="C1093" t="s">
        <v>78</v>
      </c>
      <c r="D1093" t="s">
        <v>78</v>
      </c>
      <c r="E1093" t="s">
        <v>187</v>
      </c>
      <c r="F1093" t="s">
        <v>505</v>
      </c>
      <c r="G1093" t="s">
        <v>502</v>
      </c>
      <c r="H1093" t="s">
        <v>442</v>
      </c>
      <c r="I1093" t="s">
        <v>503</v>
      </c>
      <c r="J1093" t="s">
        <v>186</v>
      </c>
      <c r="K1093" t="s">
        <v>34</v>
      </c>
      <c r="M1093" t="s">
        <v>501</v>
      </c>
      <c r="N1093" t="s">
        <v>30</v>
      </c>
      <c r="O1093" t="s">
        <v>444</v>
      </c>
      <c r="P1093" t="s">
        <v>37</v>
      </c>
      <c r="Q1093">
        <v>15841</v>
      </c>
      <c r="R1093" t="s">
        <v>79</v>
      </c>
      <c r="T1093">
        <v>3</v>
      </c>
      <c r="U1093">
        <v>0</v>
      </c>
      <c r="V1093">
        <v>-16777216</v>
      </c>
      <c r="W1093" t="s">
        <v>43</v>
      </c>
      <c r="X1093" t="s">
        <v>43</v>
      </c>
    </row>
    <row r="1094" spans="1:24" x14ac:dyDescent="0.25">
      <c r="A1094" t="s">
        <v>151</v>
      </c>
      <c r="B1094" t="s">
        <v>150</v>
      </c>
      <c r="C1094" t="s">
        <v>78</v>
      </c>
      <c r="D1094" t="s">
        <v>78</v>
      </c>
      <c r="E1094" t="s">
        <v>150</v>
      </c>
      <c r="F1094" t="s">
        <v>143</v>
      </c>
      <c r="G1094" t="s">
        <v>32</v>
      </c>
      <c r="H1094" t="s">
        <v>101</v>
      </c>
      <c r="I1094" t="s">
        <v>145</v>
      </c>
      <c r="J1094" t="s">
        <v>150</v>
      </c>
      <c r="K1094" t="s">
        <v>34</v>
      </c>
      <c r="L1094" t="s">
        <v>144</v>
      </c>
      <c r="N1094" t="s">
        <v>30</v>
      </c>
      <c r="O1094" t="s">
        <v>36</v>
      </c>
      <c r="P1094" t="s">
        <v>37</v>
      </c>
      <c r="Q1094">
        <v>7148</v>
      </c>
      <c r="R1094" t="s">
        <v>79</v>
      </c>
      <c r="T1094">
        <v>3</v>
      </c>
      <c r="U1094">
        <v>0</v>
      </c>
      <c r="V1094">
        <v>-16777216</v>
      </c>
      <c r="W1094" t="s">
        <v>43</v>
      </c>
      <c r="X1094" t="s">
        <v>43</v>
      </c>
    </row>
    <row r="1095" spans="1:24" x14ac:dyDescent="0.25">
      <c r="A1095" t="s">
        <v>151</v>
      </c>
      <c r="B1095" t="s">
        <v>150</v>
      </c>
      <c r="C1095" t="s">
        <v>78</v>
      </c>
      <c r="D1095" t="s">
        <v>78</v>
      </c>
      <c r="E1095" t="s">
        <v>150</v>
      </c>
      <c r="F1095" t="s">
        <v>350</v>
      </c>
      <c r="G1095" t="s">
        <v>244</v>
      </c>
      <c r="H1095" t="s">
        <v>285</v>
      </c>
      <c r="I1095" t="s">
        <v>352</v>
      </c>
      <c r="J1095" t="s">
        <v>150</v>
      </c>
      <c r="K1095" t="s">
        <v>34</v>
      </c>
      <c r="L1095" t="s">
        <v>351</v>
      </c>
      <c r="N1095" t="s">
        <v>30</v>
      </c>
      <c r="O1095" t="s">
        <v>36</v>
      </c>
      <c r="P1095" t="s">
        <v>37</v>
      </c>
      <c r="Q1095">
        <v>7148</v>
      </c>
      <c r="R1095" t="s">
        <v>79</v>
      </c>
      <c r="T1095">
        <v>3</v>
      </c>
      <c r="U1095">
        <v>0</v>
      </c>
      <c r="V1095">
        <v>-16777216</v>
      </c>
      <c r="W1095" t="s">
        <v>43</v>
      </c>
      <c r="X1095" t="s">
        <v>43</v>
      </c>
    </row>
    <row r="1096" spans="1:24" x14ac:dyDescent="0.25">
      <c r="A1096" t="s">
        <v>151</v>
      </c>
      <c r="B1096" t="s">
        <v>150</v>
      </c>
      <c r="C1096" t="s">
        <v>78</v>
      </c>
      <c r="D1096" t="s">
        <v>78</v>
      </c>
      <c r="E1096" t="s">
        <v>150</v>
      </c>
      <c r="F1096" t="s">
        <v>780</v>
      </c>
      <c r="G1096" t="s">
        <v>244</v>
      </c>
      <c r="H1096" t="s">
        <v>285</v>
      </c>
      <c r="I1096" t="s">
        <v>778</v>
      </c>
      <c r="J1096" t="s">
        <v>150</v>
      </c>
      <c r="K1096" t="s">
        <v>34</v>
      </c>
      <c r="L1096" t="s">
        <v>781</v>
      </c>
      <c r="N1096" t="s">
        <v>30</v>
      </c>
      <c r="O1096" t="s">
        <v>779</v>
      </c>
      <c r="P1096" t="s">
        <v>37</v>
      </c>
      <c r="Q1096">
        <v>7148</v>
      </c>
      <c r="R1096" t="s">
        <v>79</v>
      </c>
      <c r="T1096">
        <v>3</v>
      </c>
      <c r="U1096">
        <v>0</v>
      </c>
      <c r="V1096">
        <v>-16777216</v>
      </c>
      <c r="W1096" t="s">
        <v>43</v>
      </c>
      <c r="X1096" t="s">
        <v>43</v>
      </c>
    </row>
    <row r="1097" spans="1:24" x14ac:dyDescent="0.25">
      <c r="A1097" t="s">
        <v>151</v>
      </c>
      <c r="B1097" t="s">
        <v>150</v>
      </c>
      <c r="C1097" t="s">
        <v>78</v>
      </c>
      <c r="D1097" t="s">
        <v>78</v>
      </c>
      <c r="E1097" t="s">
        <v>150</v>
      </c>
      <c r="F1097" t="s">
        <v>505</v>
      </c>
      <c r="G1097" t="s">
        <v>533</v>
      </c>
      <c r="H1097" t="s">
        <v>442</v>
      </c>
      <c r="I1097" t="s">
        <v>534</v>
      </c>
      <c r="J1097" t="s">
        <v>150</v>
      </c>
      <c r="K1097" t="s">
        <v>34</v>
      </c>
      <c r="N1097" t="s">
        <v>30</v>
      </c>
      <c r="O1097" t="s">
        <v>444</v>
      </c>
      <c r="P1097" t="s">
        <v>37</v>
      </c>
      <c r="Q1097">
        <v>7148</v>
      </c>
      <c r="R1097" t="s">
        <v>79</v>
      </c>
      <c r="T1097">
        <v>3</v>
      </c>
      <c r="U1097">
        <v>0</v>
      </c>
      <c r="V1097">
        <v>-16777216</v>
      </c>
      <c r="W1097" t="s">
        <v>43</v>
      </c>
      <c r="X1097" t="s">
        <v>43</v>
      </c>
    </row>
    <row r="1098" spans="1:24" x14ac:dyDescent="0.25">
      <c r="A1098" t="s">
        <v>151</v>
      </c>
      <c r="B1098" t="s">
        <v>712</v>
      </c>
      <c r="C1098" t="s">
        <v>78</v>
      </c>
      <c r="D1098" t="s">
        <v>78</v>
      </c>
      <c r="E1098" t="s">
        <v>150</v>
      </c>
      <c r="F1098" t="s">
        <v>680</v>
      </c>
      <c r="G1098" t="s">
        <v>244</v>
      </c>
      <c r="H1098" t="s">
        <v>442</v>
      </c>
      <c r="I1098" t="s">
        <v>678</v>
      </c>
      <c r="J1098" t="s">
        <v>712</v>
      </c>
      <c r="K1098" t="s">
        <v>34</v>
      </c>
      <c r="L1098" t="s">
        <v>681</v>
      </c>
      <c r="N1098" t="s">
        <v>30</v>
      </c>
      <c r="O1098" t="s">
        <v>444</v>
      </c>
      <c r="P1098" t="s">
        <v>37</v>
      </c>
      <c r="Q1098">
        <v>7148</v>
      </c>
      <c r="R1098" t="s">
        <v>79</v>
      </c>
      <c r="T1098">
        <v>3</v>
      </c>
      <c r="U1098">
        <v>0</v>
      </c>
      <c r="V1098">
        <v>-16777216</v>
      </c>
      <c r="W1098" t="s">
        <v>43</v>
      </c>
      <c r="X1098" t="s">
        <v>43</v>
      </c>
    </row>
    <row r="1099" spans="1:24" x14ac:dyDescent="0.25">
      <c r="A1099" t="s">
        <v>151</v>
      </c>
      <c r="B1099" t="s">
        <v>150</v>
      </c>
      <c r="C1099" t="s">
        <v>78</v>
      </c>
      <c r="D1099" t="s">
        <v>78</v>
      </c>
      <c r="E1099" t="s">
        <v>150</v>
      </c>
      <c r="F1099" t="s">
        <v>667</v>
      </c>
      <c r="G1099" t="s">
        <v>664</v>
      </c>
      <c r="H1099" t="s">
        <v>442</v>
      </c>
      <c r="I1099" t="s">
        <v>665</v>
      </c>
      <c r="J1099" t="s">
        <v>150</v>
      </c>
      <c r="K1099" t="s">
        <v>34</v>
      </c>
      <c r="L1099" t="s">
        <v>668</v>
      </c>
      <c r="N1099" t="s">
        <v>30</v>
      </c>
      <c r="O1099" t="s">
        <v>444</v>
      </c>
      <c r="P1099" t="s">
        <v>37</v>
      </c>
      <c r="Q1099">
        <v>7148</v>
      </c>
      <c r="R1099" t="s">
        <v>79</v>
      </c>
      <c r="T1099">
        <v>3</v>
      </c>
      <c r="U1099">
        <v>0</v>
      </c>
      <c r="V1099">
        <v>-16777216</v>
      </c>
      <c r="W1099" t="s">
        <v>43</v>
      </c>
      <c r="X1099" t="s">
        <v>43</v>
      </c>
    </row>
    <row r="1100" spans="1:24" x14ac:dyDescent="0.25">
      <c r="A1100" t="s">
        <v>303</v>
      </c>
      <c r="B1100" t="s">
        <v>299</v>
      </c>
      <c r="C1100" t="s">
        <v>44</v>
      </c>
      <c r="D1100" t="s">
        <v>44</v>
      </c>
      <c r="E1100" t="s">
        <v>301</v>
      </c>
      <c r="F1100" t="s">
        <v>350</v>
      </c>
      <c r="G1100" t="s">
        <v>244</v>
      </c>
      <c r="H1100" t="s">
        <v>285</v>
      </c>
      <c r="I1100" t="s">
        <v>352</v>
      </c>
      <c r="J1100" t="s">
        <v>300</v>
      </c>
      <c r="K1100" t="s">
        <v>34</v>
      </c>
      <c r="L1100" t="s">
        <v>351</v>
      </c>
      <c r="N1100" t="s">
        <v>30</v>
      </c>
      <c r="O1100" t="s">
        <v>36</v>
      </c>
      <c r="P1100" t="s">
        <v>37</v>
      </c>
      <c r="Q1100" t="s">
        <v>302</v>
      </c>
      <c r="R1100" t="s">
        <v>27</v>
      </c>
      <c r="T1100">
        <v>3</v>
      </c>
      <c r="U1100">
        <v>0</v>
      </c>
      <c r="V1100">
        <v>-16777216</v>
      </c>
      <c r="W1100" t="s">
        <v>43</v>
      </c>
      <c r="X1100" t="s">
        <v>43</v>
      </c>
    </row>
    <row r="1101" spans="1:24" x14ac:dyDescent="0.25">
      <c r="A1101" t="s">
        <v>303</v>
      </c>
      <c r="B1101" t="s">
        <v>304</v>
      </c>
      <c r="C1101" t="s">
        <v>44</v>
      </c>
      <c r="D1101" t="s">
        <v>44</v>
      </c>
      <c r="E1101" t="s">
        <v>301</v>
      </c>
      <c r="F1101" t="s">
        <v>350</v>
      </c>
      <c r="G1101" t="s">
        <v>244</v>
      </c>
      <c r="H1101" t="s">
        <v>285</v>
      </c>
      <c r="I1101" t="s">
        <v>352</v>
      </c>
      <c r="J1101" t="s">
        <v>305</v>
      </c>
      <c r="K1101" t="s">
        <v>34</v>
      </c>
      <c r="L1101" t="s">
        <v>351</v>
      </c>
      <c r="N1101" t="s">
        <v>30</v>
      </c>
      <c r="O1101" t="s">
        <v>36</v>
      </c>
      <c r="P1101" t="s">
        <v>37</v>
      </c>
      <c r="Q1101" t="s">
        <v>302</v>
      </c>
      <c r="R1101" t="s">
        <v>27</v>
      </c>
      <c r="T1101">
        <v>3</v>
      </c>
      <c r="U1101">
        <v>0</v>
      </c>
      <c r="V1101">
        <v>-16777216</v>
      </c>
      <c r="W1101" t="s">
        <v>43</v>
      </c>
      <c r="X1101" t="s">
        <v>43</v>
      </c>
    </row>
    <row r="1102" spans="1:24" x14ac:dyDescent="0.25">
      <c r="A1102" t="s">
        <v>303</v>
      </c>
      <c r="B1102" t="s">
        <v>306</v>
      </c>
      <c r="C1102" t="s">
        <v>44</v>
      </c>
      <c r="D1102" t="s">
        <v>44</v>
      </c>
      <c r="E1102" t="s">
        <v>301</v>
      </c>
      <c r="F1102" t="s">
        <v>350</v>
      </c>
      <c r="G1102" t="s">
        <v>244</v>
      </c>
      <c r="H1102" t="s">
        <v>285</v>
      </c>
      <c r="I1102" t="s">
        <v>352</v>
      </c>
      <c r="J1102" t="s">
        <v>307</v>
      </c>
      <c r="K1102" t="s">
        <v>34</v>
      </c>
      <c r="L1102" t="s">
        <v>351</v>
      </c>
      <c r="N1102" t="s">
        <v>30</v>
      </c>
      <c r="O1102" t="s">
        <v>36</v>
      </c>
      <c r="P1102" t="s">
        <v>37</v>
      </c>
      <c r="Q1102" t="s">
        <v>302</v>
      </c>
      <c r="R1102" t="s">
        <v>27</v>
      </c>
      <c r="T1102">
        <v>3</v>
      </c>
      <c r="U1102">
        <v>0</v>
      </c>
      <c r="V1102">
        <v>-16777216</v>
      </c>
      <c r="W1102" t="s">
        <v>43</v>
      </c>
      <c r="X1102" t="s">
        <v>43</v>
      </c>
    </row>
    <row r="1103" spans="1:24" x14ac:dyDescent="0.25">
      <c r="A1103" t="s">
        <v>303</v>
      </c>
      <c r="B1103" t="s">
        <v>308</v>
      </c>
      <c r="C1103" t="s">
        <v>44</v>
      </c>
      <c r="D1103" t="s">
        <v>44</v>
      </c>
      <c r="E1103" t="s">
        <v>301</v>
      </c>
      <c r="F1103" t="s">
        <v>350</v>
      </c>
      <c r="G1103" t="s">
        <v>244</v>
      </c>
      <c r="H1103" t="s">
        <v>285</v>
      </c>
      <c r="I1103" t="s">
        <v>352</v>
      </c>
      <c r="J1103" t="s">
        <v>309</v>
      </c>
      <c r="K1103" t="s">
        <v>34</v>
      </c>
      <c r="L1103" t="s">
        <v>351</v>
      </c>
      <c r="N1103" t="s">
        <v>30</v>
      </c>
      <c r="O1103" t="s">
        <v>36</v>
      </c>
      <c r="P1103" t="s">
        <v>37</v>
      </c>
      <c r="Q1103" t="s">
        <v>302</v>
      </c>
      <c r="R1103" t="s">
        <v>27</v>
      </c>
      <c r="T1103">
        <v>3</v>
      </c>
      <c r="U1103">
        <v>0</v>
      </c>
      <c r="V1103">
        <v>-16777216</v>
      </c>
      <c r="W1103" t="s">
        <v>43</v>
      </c>
      <c r="X1103" t="s">
        <v>43</v>
      </c>
    </row>
    <row r="1104" spans="1:24" x14ac:dyDescent="0.25">
      <c r="A1104" t="s">
        <v>303</v>
      </c>
      <c r="B1104" t="s">
        <v>310</v>
      </c>
      <c r="C1104" t="s">
        <v>44</v>
      </c>
      <c r="D1104" t="s">
        <v>44</v>
      </c>
      <c r="E1104" t="s">
        <v>301</v>
      </c>
      <c r="F1104" t="s">
        <v>350</v>
      </c>
      <c r="G1104" t="s">
        <v>244</v>
      </c>
      <c r="H1104" t="s">
        <v>285</v>
      </c>
      <c r="I1104" t="s">
        <v>352</v>
      </c>
      <c r="J1104" t="s">
        <v>311</v>
      </c>
      <c r="K1104" t="s">
        <v>34</v>
      </c>
      <c r="L1104" t="s">
        <v>351</v>
      </c>
      <c r="N1104" t="s">
        <v>30</v>
      </c>
      <c r="O1104" t="s">
        <v>36</v>
      </c>
      <c r="P1104" t="s">
        <v>37</v>
      </c>
      <c r="Q1104" t="s">
        <v>302</v>
      </c>
      <c r="R1104" t="s">
        <v>27</v>
      </c>
      <c r="T1104">
        <v>3</v>
      </c>
      <c r="U1104">
        <v>0</v>
      </c>
      <c r="V1104">
        <v>-16777216</v>
      </c>
      <c r="W1104" t="s">
        <v>43</v>
      </c>
      <c r="X1104" t="s">
        <v>43</v>
      </c>
    </row>
    <row r="1105" spans="1:24" x14ac:dyDescent="0.25">
      <c r="A1105" t="s">
        <v>303</v>
      </c>
      <c r="B1105" t="s">
        <v>312</v>
      </c>
      <c r="C1105" t="s">
        <v>44</v>
      </c>
      <c r="D1105" t="s">
        <v>44</v>
      </c>
      <c r="E1105" t="s">
        <v>301</v>
      </c>
      <c r="F1105" t="s">
        <v>350</v>
      </c>
      <c r="G1105" t="s">
        <v>244</v>
      </c>
      <c r="H1105" t="s">
        <v>285</v>
      </c>
      <c r="I1105" t="s">
        <v>352</v>
      </c>
      <c r="J1105" t="s">
        <v>313</v>
      </c>
      <c r="K1105" t="s">
        <v>34</v>
      </c>
      <c r="L1105" t="s">
        <v>351</v>
      </c>
      <c r="N1105" t="s">
        <v>30</v>
      </c>
      <c r="O1105" t="s">
        <v>36</v>
      </c>
      <c r="P1105" t="s">
        <v>37</v>
      </c>
      <c r="Q1105" t="s">
        <v>302</v>
      </c>
      <c r="R1105" t="s">
        <v>27</v>
      </c>
      <c r="T1105">
        <v>3</v>
      </c>
      <c r="U1105">
        <v>0</v>
      </c>
      <c r="V1105">
        <v>-16777216</v>
      </c>
      <c r="W1105" t="s">
        <v>43</v>
      </c>
      <c r="X1105" t="s">
        <v>43</v>
      </c>
    </row>
    <row r="1106" spans="1:24" x14ac:dyDescent="0.25">
      <c r="A1106" t="s">
        <v>303</v>
      </c>
      <c r="B1106" t="s">
        <v>314</v>
      </c>
      <c r="C1106" t="s">
        <v>44</v>
      </c>
      <c r="D1106" t="s">
        <v>44</v>
      </c>
      <c r="E1106" t="s">
        <v>301</v>
      </c>
      <c r="F1106" t="s">
        <v>350</v>
      </c>
      <c r="G1106" t="s">
        <v>244</v>
      </c>
      <c r="H1106" t="s">
        <v>285</v>
      </c>
      <c r="I1106" t="s">
        <v>352</v>
      </c>
      <c r="J1106" t="s">
        <v>315</v>
      </c>
      <c r="K1106" t="s">
        <v>34</v>
      </c>
      <c r="L1106" t="s">
        <v>351</v>
      </c>
      <c r="N1106" t="s">
        <v>30</v>
      </c>
      <c r="O1106" t="s">
        <v>36</v>
      </c>
      <c r="P1106" t="s">
        <v>37</v>
      </c>
      <c r="Q1106" t="s">
        <v>302</v>
      </c>
      <c r="R1106" t="s">
        <v>27</v>
      </c>
      <c r="T1106">
        <v>3</v>
      </c>
      <c r="U1106">
        <v>0</v>
      </c>
      <c r="V1106">
        <v>-16777216</v>
      </c>
      <c r="W1106" t="s">
        <v>43</v>
      </c>
      <c r="X1106" t="s">
        <v>43</v>
      </c>
    </row>
    <row r="1107" spans="1:24" x14ac:dyDescent="0.25">
      <c r="A1107" t="s">
        <v>303</v>
      </c>
      <c r="B1107" t="s">
        <v>316</v>
      </c>
      <c r="C1107" t="s">
        <v>44</v>
      </c>
      <c r="D1107" t="s">
        <v>44</v>
      </c>
      <c r="E1107" t="s">
        <v>301</v>
      </c>
      <c r="F1107" t="s">
        <v>350</v>
      </c>
      <c r="G1107" t="s">
        <v>244</v>
      </c>
      <c r="H1107" t="s">
        <v>285</v>
      </c>
      <c r="I1107" t="s">
        <v>352</v>
      </c>
      <c r="J1107" t="s">
        <v>317</v>
      </c>
      <c r="K1107" t="s">
        <v>34</v>
      </c>
      <c r="L1107" t="s">
        <v>351</v>
      </c>
      <c r="N1107" t="s">
        <v>30</v>
      </c>
      <c r="O1107" t="s">
        <v>36</v>
      </c>
      <c r="P1107" t="s">
        <v>37</v>
      </c>
      <c r="Q1107" t="s">
        <v>302</v>
      </c>
      <c r="R1107" t="s">
        <v>27</v>
      </c>
      <c r="T1107">
        <v>3</v>
      </c>
      <c r="U1107">
        <v>0</v>
      </c>
      <c r="V1107">
        <v>-16777216</v>
      </c>
      <c r="W1107" t="s">
        <v>43</v>
      </c>
      <c r="X1107" t="s">
        <v>43</v>
      </c>
    </row>
    <row r="1108" spans="1:24" x14ac:dyDescent="0.25">
      <c r="A1108" t="s">
        <v>303</v>
      </c>
      <c r="B1108" t="s">
        <v>318</v>
      </c>
      <c r="C1108" t="s">
        <v>44</v>
      </c>
      <c r="D1108" t="s">
        <v>44</v>
      </c>
      <c r="E1108" t="s">
        <v>301</v>
      </c>
      <c r="F1108" t="s">
        <v>350</v>
      </c>
      <c r="G1108" t="s">
        <v>244</v>
      </c>
      <c r="H1108" t="s">
        <v>285</v>
      </c>
      <c r="I1108" t="s">
        <v>352</v>
      </c>
      <c r="J1108" t="s">
        <v>319</v>
      </c>
      <c r="K1108" t="s">
        <v>34</v>
      </c>
      <c r="L1108" t="s">
        <v>351</v>
      </c>
      <c r="N1108" t="s">
        <v>30</v>
      </c>
      <c r="O1108" t="s">
        <v>36</v>
      </c>
      <c r="P1108" t="s">
        <v>37</v>
      </c>
      <c r="Q1108" t="s">
        <v>302</v>
      </c>
      <c r="R1108" t="s">
        <v>27</v>
      </c>
      <c r="T1108">
        <v>3</v>
      </c>
      <c r="U1108">
        <v>0</v>
      </c>
      <c r="V1108">
        <v>-16777216</v>
      </c>
      <c r="W1108" t="s">
        <v>43</v>
      </c>
      <c r="X1108" t="s">
        <v>43</v>
      </c>
    </row>
    <row r="1109" spans="1:24" x14ac:dyDescent="0.25">
      <c r="A1109" t="s">
        <v>303</v>
      </c>
      <c r="B1109" t="s">
        <v>320</v>
      </c>
      <c r="C1109" t="s">
        <v>44</v>
      </c>
      <c r="D1109" t="s">
        <v>44</v>
      </c>
      <c r="E1109" t="s">
        <v>301</v>
      </c>
      <c r="F1109" t="s">
        <v>350</v>
      </c>
      <c r="G1109" t="s">
        <v>244</v>
      </c>
      <c r="H1109" t="s">
        <v>285</v>
      </c>
      <c r="I1109" t="s">
        <v>352</v>
      </c>
      <c r="J1109" t="s">
        <v>321</v>
      </c>
      <c r="K1109" t="s">
        <v>34</v>
      </c>
      <c r="L1109" t="s">
        <v>351</v>
      </c>
      <c r="N1109" t="s">
        <v>30</v>
      </c>
      <c r="O1109" t="s">
        <v>36</v>
      </c>
      <c r="P1109" t="s">
        <v>37</v>
      </c>
      <c r="Q1109" t="s">
        <v>302</v>
      </c>
      <c r="R1109" t="s">
        <v>27</v>
      </c>
      <c r="T1109">
        <v>3</v>
      </c>
      <c r="U1109">
        <v>0</v>
      </c>
      <c r="V1109">
        <v>-16777216</v>
      </c>
      <c r="W1109" t="s">
        <v>43</v>
      </c>
      <c r="X1109" t="s">
        <v>43</v>
      </c>
    </row>
    <row r="1110" spans="1:24" x14ac:dyDescent="0.25">
      <c r="A1110" t="s">
        <v>303</v>
      </c>
      <c r="B1110" t="s">
        <v>322</v>
      </c>
      <c r="C1110" t="s">
        <v>44</v>
      </c>
      <c r="D1110" t="s">
        <v>44</v>
      </c>
      <c r="E1110" t="s">
        <v>301</v>
      </c>
      <c r="F1110" t="s">
        <v>350</v>
      </c>
      <c r="G1110" t="s">
        <v>244</v>
      </c>
      <c r="H1110" t="s">
        <v>285</v>
      </c>
      <c r="I1110" t="s">
        <v>352</v>
      </c>
      <c r="J1110" t="s">
        <v>323</v>
      </c>
      <c r="K1110" t="s">
        <v>34</v>
      </c>
      <c r="L1110" t="s">
        <v>351</v>
      </c>
      <c r="N1110" t="s">
        <v>30</v>
      </c>
      <c r="O1110" t="s">
        <v>36</v>
      </c>
      <c r="P1110" t="s">
        <v>37</v>
      </c>
      <c r="Q1110" t="s">
        <v>302</v>
      </c>
      <c r="R1110" t="s">
        <v>27</v>
      </c>
      <c r="T1110">
        <v>3</v>
      </c>
      <c r="U1110">
        <v>0</v>
      </c>
      <c r="V1110">
        <v>-16777216</v>
      </c>
      <c r="W1110" t="s">
        <v>43</v>
      </c>
      <c r="X1110" t="s">
        <v>43</v>
      </c>
    </row>
    <row r="1111" spans="1:24" x14ac:dyDescent="0.25">
      <c r="A1111" t="s">
        <v>303</v>
      </c>
      <c r="B1111" t="s">
        <v>324</v>
      </c>
      <c r="C1111" t="s">
        <v>44</v>
      </c>
      <c r="D1111" t="s">
        <v>44</v>
      </c>
      <c r="E1111" t="s">
        <v>301</v>
      </c>
      <c r="F1111" t="s">
        <v>350</v>
      </c>
      <c r="G1111" t="s">
        <v>244</v>
      </c>
      <c r="H1111" t="s">
        <v>285</v>
      </c>
      <c r="I1111" t="s">
        <v>352</v>
      </c>
      <c r="J1111" t="s">
        <v>325</v>
      </c>
      <c r="K1111" t="s">
        <v>34</v>
      </c>
      <c r="L1111" t="s">
        <v>351</v>
      </c>
      <c r="N1111" t="s">
        <v>30</v>
      </c>
      <c r="O1111" t="s">
        <v>36</v>
      </c>
      <c r="P1111" t="s">
        <v>37</v>
      </c>
      <c r="Q1111" t="s">
        <v>302</v>
      </c>
      <c r="R1111" t="s">
        <v>27</v>
      </c>
      <c r="T1111">
        <v>3</v>
      </c>
      <c r="U1111">
        <v>0</v>
      </c>
      <c r="V1111">
        <v>-16777216</v>
      </c>
      <c r="W1111" t="s">
        <v>43</v>
      </c>
      <c r="X1111" t="s">
        <v>43</v>
      </c>
    </row>
    <row r="1112" spans="1:24" x14ac:dyDescent="0.25">
      <c r="A1112" t="s">
        <v>303</v>
      </c>
      <c r="B1112" t="s">
        <v>299</v>
      </c>
      <c r="C1112" t="s">
        <v>44</v>
      </c>
      <c r="D1112" t="s">
        <v>44</v>
      </c>
      <c r="E1112" t="s">
        <v>301</v>
      </c>
      <c r="F1112" t="s">
        <v>295</v>
      </c>
      <c r="G1112" t="s">
        <v>244</v>
      </c>
      <c r="H1112" t="s">
        <v>285</v>
      </c>
      <c r="I1112" t="s">
        <v>297</v>
      </c>
      <c r="J1112" t="s">
        <v>300</v>
      </c>
      <c r="K1112" t="s">
        <v>34</v>
      </c>
      <c r="L1112" t="s">
        <v>296</v>
      </c>
      <c r="N1112" t="s">
        <v>30</v>
      </c>
      <c r="O1112" t="s">
        <v>36</v>
      </c>
      <c r="P1112" t="s">
        <v>37</v>
      </c>
      <c r="Q1112" t="s">
        <v>302</v>
      </c>
      <c r="R1112" t="s">
        <v>27</v>
      </c>
      <c r="T1112">
        <v>3</v>
      </c>
      <c r="U1112">
        <v>0</v>
      </c>
      <c r="V1112">
        <v>-16777216</v>
      </c>
      <c r="W1112" t="s">
        <v>43</v>
      </c>
      <c r="X1112" t="s">
        <v>43</v>
      </c>
    </row>
    <row r="1113" spans="1:24" x14ac:dyDescent="0.25">
      <c r="A1113" t="s">
        <v>303</v>
      </c>
      <c r="B1113" t="s">
        <v>304</v>
      </c>
      <c r="C1113" t="s">
        <v>44</v>
      </c>
      <c r="D1113" t="s">
        <v>44</v>
      </c>
      <c r="E1113" t="s">
        <v>301</v>
      </c>
      <c r="F1113" t="s">
        <v>295</v>
      </c>
      <c r="G1113" t="s">
        <v>244</v>
      </c>
      <c r="H1113" t="s">
        <v>285</v>
      </c>
      <c r="I1113" t="s">
        <v>297</v>
      </c>
      <c r="J1113" t="s">
        <v>305</v>
      </c>
      <c r="K1113" t="s">
        <v>34</v>
      </c>
      <c r="L1113" t="s">
        <v>296</v>
      </c>
      <c r="N1113" t="s">
        <v>30</v>
      </c>
      <c r="O1113" t="s">
        <v>36</v>
      </c>
      <c r="P1113" t="s">
        <v>37</v>
      </c>
      <c r="Q1113" t="s">
        <v>302</v>
      </c>
      <c r="R1113" t="s">
        <v>27</v>
      </c>
      <c r="T1113">
        <v>3</v>
      </c>
      <c r="U1113">
        <v>0</v>
      </c>
      <c r="V1113">
        <v>-16777216</v>
      </c>
      <c r="W1113" t="s">
        <v>43</v>
      </c>
      <c r="X1113" t="s">
        <v>43</v>
      </c>
    </row>
    <row r="1114" spans="1:24" x14ac:dyDescent="0.25">
      <c r="A1114" t="s">
        <v>303</v>
      </c>
      <c r="B1114" t="s">
        <v>306</v>
      </c>
      <c r="C1114" t="s">
        <v>44</v>
      </c>
      <c r="D1114" t="s">
        <v>44</v>
      </c>
      <c r="E1114" t="s">
        <v>301</v>
      </c>
      <c r="F1114" t="s">
        <v>295</v>
      </c>
      <c r="G1114" t="s">
        <v>244</v>
      </c>
      <c r="H1114" t="s">
        <v>285</v>
      </c>
      <c r="I1114" t="s">
        <v>297</v>
      </c>
      <c r="J1114" t="s">
        <v>307</v>
      </c>
      <c r="K1114" t="s">
        <v>34</v>
      </c>
      <c r="L1114" t="s">
        <v>296</v>
      </c>
      <c r="N1114" t="s">
        <v>30</v>
      </c>
      <c r="O1114" t="s">
        <v>36</v>
      </c>
      <c r="P1114" t="s">
        <v>37</v>
      </c>
      <c r="Q1114" t="s">
        <v>302</v>
      </c>
      <c r="R1114" t="s">
        <v>27</v>
      </c>
      <c r="T1114">
        <v>3</v>
      </c>
      <c r="U1114">
        <v>0</v>
      </c>
      <c r="V1114">
        <v>-16777216</v>
      </c>
      <c r="W1114" t="s">
        <v>43</v>
      </c>
      <c r="X1114" t="s">
        <v>43</v>
      </c>
    </row>
    <row r="1115" spans="1:24" x14ac:dyDescent="0.25">
      <c r="A1115" t="s">
        <v>303</v>
      </c>
      <c r="B1115" t="s">
        <v>308</v>
      </c>
      <c r="C1115" t="s">
        <v>44</v>
      </c>
      <c r="D1115" t="s">
        <v>44</v>
      </c>
      <c r="E1115" t="s">
        <v>301</v>
      </c>
      <c r="F1115" t="s">
        <v>295</v>
      </c>
      <c r="G1115" t="s">
        <v>244</v>
      </c>
      <c r="H1115" t="s">
        <v>285</v>
      </c>
      <c r="I1115" t="s">
        <v>297</v>
      </c>
      <c r="J1115" t="s">
        <v>309</v>
      </c>
      <c r="K1115" t="s">
        <v>34</v>
      </c>
      <c r="L1115" t="s">
        <v>296</v>
      </c>
      <c r="N1115" t="s">
        <v>30</v>
      </c>
      <c r="O1115" t="s">
        <v>36</v>
      </c>
      <c r="P1115" t="s">
        <v>37</v>
      </c>
      <c r="Q1115" t="s">
        <v>302</v>
      </c>
      <c r="R1115" t="s">
        <v>27</v>
      </c>
      <c r="T1115">
        <v>3</v>
      </c>
      <c r="U1115">
        <v>0</v>
      </c>
      <c r="V1115">
        <v>-16777216</v>
      </c>
      <c r="W1115" t="s">
        <v>43</v>
      </c>
      <c r="X1115" t="s">
        <v>43</v>
      </c>
    </row>
    <row r="1116" spans="1:24" x14ac:dyDescent="0.25">
      <c r="A1116" t="s">
        <v>303</v>
      </c>
      <c r="B1116" t="s">
        <v>310</v>
      </c>
      <c r="C1116" t="s">
        <v>44</v>
      </c>
      <c r="D1116" t="s">
        <v>44</v>
      </c>
      <c r="E1116" t="s">
        <v>301</v>
      </c>
      <c r="F1116" t="s">
        <v>295</v>
      </c>
      <c r="G1116" t="s">
        <v>244</v>
      </c>
      <c r="H1116" t="s">
        <v>285</v>
      </c>
      <c r="I1116" t="s">
        <v>297</v>
      </c>
      <c r="J1116" t="s">
        <v>311</v>
      </c>
      <c r="K1116" t="s">
        <v>34</v>
      </c>
      <c r="L1116" t="s">
        <v>296</v>
      </c>
      <c r="N1116" t="s">
        <v>30</v>
      </c>
      <c r="O1116" t="s">
        <v>36</v>
      </c>
      <c r="P1116" t="s">
        <v>37</v>
      </c>
      <c r="Q1116" t="s">
        <v>302</v>
      </c>
      <c r="R1116" t="s">
        <v>27</v>
      </c>
      <c r="T1116">
        <v>3</v>
      </c>
      <c r="U1116">
        <v>0</v>
      </c>
      <c r="V1116">
        <v>-16777216</v>
      </c>
      <c r="W1116" t="s">
        <v>43</v>
      </c>
      <c r="X1116" t="s">
        <v>43</v>
      </c>
    </row>
    <row r="1117" spans="1:24" x14ac:dyDescent="0.25">
      <c r="A1117" t="s">
        <v>303</v>
      </c>
      <c r="B1117" t="s">
        <v>312</v>
      </c>
      <c r="C1117" t="s">
        <v>44</v>
      </c>
      <c r="D1117" t="s">
        <v>44</v>
      </c>
      <c r="E1117" t="s">
        <v>301</v>
      </c>
      <c r="F1117" t="s">
        <v>295</v>
      </c>
      <c r="G1117" t="s">
        <v>244</v>
      </c>
      <c r="H1117" t="s">
        <v>285</v>
      </c>
      <c r="I1117" t="s">
        <v>297</v>
      </c>
      <c r="J1117" t="s">
        <v>313</v>
      </c>
      <c r="K1117" t="s">
        <v>34</v>
      </c>
      <c r="L1117" t="s">
        <v>296</v>
      </c>
      <c r="N1117" t="s">
        <v>30</v>
      </c>
      <c r="O1117" t="s">
        <v>36</v>
      </c>
      <c r="P1117" t="s">
        <v>37</v>
      </c>
      <c r="Q1117" t="s">
        <v>302</v>
      </c>
      <c r="R1117" t="s">
        <v>27</v>
      </c>
      <c r="T1117">
        <v>3</v>
      </c>
      <c r="U1117">
        <v>0</v>
      </c>
      <c r="V1117">
        <v>-16777216</v>
      </c>
      <c r="W1117" t="s">
        <v>43</v>
      </c>
      <c r="X1117" t="s">
        <v>43</v>
      </c>
    </row>
    <row r="1118" spans="1:24" x14ac:dyDescent="0.25">
      <c r="A1118" t="s">
        <v>303</v>
      </c>
      <c r="B1118" t="s">
        <v>314</v>
      </c>
      <c r="C1118" t="s">
        <v>44</v>
      </c>
      <c r="D1118" t="s">
        <v>44</v>
      </c>
      <c r="E1118" t="s">
        <v>301</v>
      </c>
      <c r="F1118" t="s">
        <v>295</v>
      </c>
      <c r="G1118" t="s">
        <v>244</v>
      </c>
      <c r="H1118" t="s">
        <v>285</v>
      </c>
      <c r="I1118" t="s">
        <v>297</v>
      </c>
      <c r="J1118" t="s">
        <v>315</v>
      </c>
      <c r="K1118" t="s">
        <v>34</v>
      </c>
      <c r="L1118" t="s">
        <v>296</v>
      </c>
      <c r="N1118" t="s">
        <v>30</v>
      </c>
      <c r="O1118" t="s">
        <v>36</v>
      </c>
      <c r="P1118" t="s">
        <v>37</v>
      </c>
      <c r="Q1118" t="s">
        <v>302</v>
      </c>
      <c r="R1118" t="s">
        <v>27</v>
      </c>
      <c r="T1118">
        <v>3</v>
      </c>
      <c r="U1118">
        <v>0</v>
      </c>
      <c r="V1118">
        <v>-16777216</v>
      </c>
      <c r="W1118" t="s">
        <v>43</v>
      </c>
      <c r="X1118" t="s">
        <v>43</v>
      </c>
    </row>
    <row r="1119" spans="1:24" x14ac:dyDescent="0.25">
      <c r="A1119" t="s">
        <v>303</v>
      </c>
      <c r="B1119" t="s">
        <v>316</v>
      </c>
      <c r="C1119" t="s">
        <v>44</v>
      </c>
      <c r="D1119" t="s">
        <v>44</v>
      </c>
      <c r="E1119" t="s">
        <v>301</v>
      </c>
      <c r="F1119" t="s">
        <v>295</v>
      </c>
      <c r="G1119" t="s">
        <v>244</v>
      </c>
      <c r="H1119" t="s">
        <v>285</v>
      </c>
      <c r="I1119" t="s">
        <v>297</v>
      </c>
      <c r="J1119" t="s">
        <v>317</v>
      </c>
      <c r="K1119" t="s">
        <v>34</v>
      </c>
      <c r="L1119" t="s">
        <v>296</v>
      </c>
      <c r="N1119" t="s">
        <v>30</v>
      </c>
      <c r="O1119" t="s">
        <v>36</v>
      </c>
      <c r="P1119" t="s">
        <v>37</v>
      </c>
      <c r="Q1119" t="s">
        <v>302</v>
      </c>
      <c r="R1119" t="s">
        <v>27</v>
      </c>
      <c r="T1119">
        <v>3</v>
      </c>
      <c r="U1119">
        <v>0</v>
      </c>
      <c r="V1119">
        <v>-16777216</v>
      </c>
      <c r="W1119" t="s">
        <v>43</v>
      </c>
      <c r="X1119" t="s">
        <v>43</v>
      </c>
    </row>
    <row r="1120" spans="1:24" x14ac:dyDescent="0.25">
      <c r="A1120" t="s">
        <v>303</v>
      </c>
      <c r="B1120" t="s">
        <v>318</v>
      </c>
      <c r="C1120" t="s">
        <v>44</v>
      </c>
      <c r="D1120" t="s">
        <v>44</v>
      </c>
      <c r="E1120" t="s">
        <v>301</v>
      </c>
      <c r="F1120" t="s">
        <v>295</v>
      </c>
      <c r="G1120" t="s">
        <v>244</v>
      </c>
      <c r="H1120" t="s">
        <v>285</v>
      </c>
      <c r="I1120" t="s">
        <v>297</v>
      </c>
      <c r="J1120" t="s">
        <v>319</v>
      </c>
      <c r="K1120" t="s">
        <v>34</v>
      </c>
      <c r="L1120" t="s">
        <v>296</v>
      </c>
      <c r="N1120" t="s">
        <v>30</v>
      </c>
      <c r="O1120" t="s">
        <v>36</v>
      </c>
      <c r="P1120" t="s">
        <v>37</v>
      </c>
      <c r="Q1120" t="s">
        <v>302</v>
      </c>
      <c r="R1120" t="s">
        <v>27</v>
      </c>
      <c r="T1120">
        <v>3</v>
      </c>
      <c r="U1120">
        <v>0</v>
      </c>
      <c r="V1120">
        <v>-16777216</v>
      </c>
      <c r="W1120" t="s">
        <v>43</v>
      </c>
      <c r="X1120" t="s">
        <v>43</v>
      </c>
    </row>
    <row r="1121" spans="1:24" x14ac:dyDescent="0.25">
      <c r="A1121" t="s">
        <v>303</v>
      </c>
      <c r="B1121" t="s">
        <v>320</v>
      </c>
      <c r="C1121" t="s">
        <v>44</v>
      </c>
      <c r="D1121" t="s">
        <v>44</v>
      </c>
      <c r="E1121" t="s">
        <v>301</v>
      </c>
      <c r="F1121" t="s">
        <v>295</v>
      </c>
      <c r="G1121" t="s">
        <v>244</v>
      </c>
      <c r="H1121" t="s">
        <v>285</v>
      </c>
      <c r="I1121" t="s">
        <v>297</v>
      </c>
      <c r="J1121" t="s">
        <v>321</v>
      </c>
      <c r="K1121" t="s">
        <v>34</v>
      </c>
      <c r="L1121" t="s">
        <v>296</v>
      </c>
      <c r="N1121" t="s">
        <v>30</v>
      </c>
      <c r="O1121" t="s">
        <v>36</v>
      </c>
      <c r="P1121" t="s">
        <v>37</v>
      </c>
      <c r="Q1121" t="s">
        <v>302</v>
      </c>
      <c r="R1121" t="s">
        <v>27</v>
      </c>
      <c r="T1121">
        <v>3</v>
      </c>
      <c r="U1121">
        <v>0</v>
      </c>
      <c r="V1121">
        <v>-16777216</v>
      </c>
      <c r="W1121" t="s">
        <v>43</v>
      </c>
      <c r="X1121" t="s">
        <v>43</v>
      </c>
    </row>
    <row r="1122" spans="1:24" x14ac:dyDescent="0.25">
      <c r="A1122" t="s">
        <v>303</v>
      </c>
      <c r="B1122" t="s">
        <v>322</v>
      </c>
      <c r="C1122" t="s">
        <v>44</v>
      </c>
      <c r="D1122" t="s">
        <v>44</v>
      </c>
      <c r="E1122" t="s">
        <v>301</v>
      </c>
      <c r="F1122" t="s">
        <v>295</v>
      </c>
      <c r="G1122" t="s">
        <v>244</v>
      </c>
      <c r="H1122" t="s">
        <v>285</v>
      </c>
      <c r="I1122" t="s">
        <v>297</v>
      </c>
      <c r="J1122" t="s">
        <v>323</v>
      </c>
      <c r="K1122" t="s">
        <v>34</v>
      </c>
      <c r="L1122" t="s">
        <v>296</v>
      </c>
      <c r="N1122" t="s">
        <v>30</v>
      </c>
      <c r="O1122" t="s">
        <v>36</v>
      </c>
      <c r="P1122" t="s">
        <v>37</v>
      </c>
      <c r="Q1122" t="s">
        <v>302</v>
      </c>
      <c r="R1122" t="s">
        <v>27</v>
      </c>
      <c r="T1122">
        <v>3</v>
      </c>
      <c r="U1122">
        <v>0</v>
      </c>
      <c r="V1122">
        <v>-16777216</v>
      </c>
      <c r="W1122" t="s">
        <v>43</v>
      </c>
      <c r="X1122" t="s">
        <v>43</v>
      </c>
    </row>
    <row r="1123" spans="1:24" x14ac:dyDescent="0.25">
      <c r="A1123" t="s">
        <v>303</v>
      </c>
      <c r="B1123" t="s">
        <v>324</v>
      </c>
      <c r="C1123" t="s">
        <v>44</v>
      </c>
      <c r="D1123" t="s">
        <v>44</v>
      </c>
      <c r="E1123" t="s">
        <v>301</v>
      </c>
      <c r="F1123" t="s">
        <v>295</v>
      </c>
      <c r="G1123" t="s">
        <v>244</v>
      </c>
      <c r="H1123" t="s">
        <v>285</v>
      </c>
      <c r="I1123" t="s">
        <v>297</v>
      </c>
      <c r="J1123" t="s">
        <v>325</v>
      </c>
      <c r="K1123" t="s">
        <v>34</v>
      </c>
      <c r="L1123" t="s">
        <v>296</v>
      </c>
      <c r="N1123" t="s">
        <v>30</v>
      </c>
      <c r="O1123" t="s">
        <v>36</v>
      </c>
      <c r="P1123" t="s">
        <v>37</v>
      </c>
      <c r="Q1123" t="s">
        <v>302</v>
      </c>
      <c r="R1123" t="s">
        <v>27</v>
      </c>
      <c r="T1123">
        <v>3</v>
      </c>
      <c r="U1123">
        <v>0</v>
      </c>
      <c r="V1123">
        <v>-16777216</v>
      </c>
      <c r="W1123" t="s">
        <v>43</v>
      </c>
      <c r="X1123" t="s">
        <v>43</v>
      </c>
    </row>
    <row r="1124" spans="1:24" x14ac:dyDescent="0.25">
      <c r="A1124" t="s">
        <v>303</v>
      </c>
      <c r="B1124" t="s">
        <v>299</v>
      </c>
      <c r="C1124" t="s">
        <v>44</v>
      </c>
      <c r="D1124" t="s">
        <v>44</v>
      </c>
      <c r="E1124" t="s">
        <v>301</v>
      </c>
      <c r="F1124" t="s">
        <v>780</v>
      </c>
      <c r="G1124" t="s">
        <v>244</v>
      </c>
      <c r="H1124" t="s">
        <v>285</v>
      </c>
      <c r="I1124" t="s">
        <v>778</v>
      </c>
      <c r="J1124" t="s">
        <v>300</v>
      </c>
      <c r="K1124" t="s">
        <v>34</v>
      </c>
      <c r="L1124" t="s">
        <v>781</v>
      </c>
      <c r="N1124" t="s">
        <v>30</v>
      </c>
      <c r="O1124" t="s">
        <v>779</v>
      </c>
      <c r="P1124" t="s">
        <v>37</v>
      </c>
      <c r="Q1124" t="s">
        <v>302</v>
      </c>
      <c r="R1124" t="s">
        <v>27</v>
      </c>
      <c r="T1124">
        <v>3</v>
      </c>
      <c r="U1124">
        <v>0</v>
      </c>
      <c r="V1124">
        <v>-16777216</v>
      </c>
      <c r="W1124" t="s">
        <v>43</v>
      </c>
      <c r="X1124" t="s">
        <v>43</v>
      </c>
    </row>
    <row r="1125" spans="1:24" x14ac:dyDescent="0.25">
      <c r="A1125" t="s">
        <v>303</v>
      </c>
      <c r="B1125" t="s">
        <v>304</v>
      </c>
      <c r="C1125" t="s">
        <v>44</v>
      </c>
      <c r="D1125" t="s">
        <v>44</v>
      </c>
      <c r="E1125" t="s">
        <v>301</v>
      </c>
      <c r="F1125" t="s">
        <v>780</v>
      </c>
      <c r="G1125" t="s">
        <v>244</v>
      </c>
      <c r="H1125" t="s">
        <v>285</v>
      </c>
      <c r="I1125" t="s">
        <v>778</v>
      </c>
      <c r="J1125" t="s">
        <v>305</v>
      </c>
      <c r="K1125" t="s">
        <v>34</v>
      </c>
      <c r="L1125" t="s">
        <v>781</v>
      </c>
      <c r="N1125" t="s">
        <v>30</v>
      </c>
      <c r="O1125" t="s">
        <v>779</v>
      </c>
      <c r="P1125" t="s">
        <v>37</v>
      </c>
      <c r="Q1125" t="s">
        <v>302</v>
      </c>
      <c r="R1125" t="s">
        <v>27</v>
      </c>
      <c r="T1125">
        <v>3</v>
      </c>
      <c r="U1125">
        <v>0</v>
      </c>
      <c r="V1125">
        <v>-16777216</v>
      </c>
      <c r="W1125" t="s">
        <v>43</v>
      </c>
      <c r="X1125" t="s">
        <v>43</v>
      </c>
    </row>
    <row r="1126" spans="1:24" x14ac:dyDescent="0.25">
      <c r="A1126" t="s">
        <v>303</v>
      </c>
      <c r="B1126" t="s">
        <v>306</v>
      </c>
      <c r="C1126" t="s">
        <v>44</v>
      </c>
      <c r="D1126" t="s">
        <v>44</v>
      </c>
      <c r="E1126" t="s">
        <v>301</v>
      </c>
      <c r="F1126" t="s">
        <v>780</v>
      </c>
      <c r="G1126" t="s">
        <v>244</v>
      </c>
      <c r="H1126" t="s">
        <v>285</v>
      </c>
      <c r="I1126" t="s">
        <v>778</v>
      </c>
      <c r="J1126" t="s">
        <v>307</v>
      </c>
      <c r="K1126" t="s">
        <v>34</v>
      </c>
      <c r="L1126" t="s">
        <v>781</v>
      </c>
      <c r="N1126" t="s">
        <v>30</v>
      </c>
      <c r="O1126" t="s">
        <v>779</v>
      </c>
      <c r="P1126" t="s">
        <v>37</v>
      </c>
      <c r="Q1126" t="s">
        <v>302</v>
      </c>
      <c r="R1126" t="s">
        <v>27</v>
      </c>
      <c r="T1126">
        <v>3</v>
      </c>
      <c r="U1126">
        <v>0</v>
      </c>
      <c r="V1126">
        <v>-16777216</v>
      </c>
      <c r="W1126" t="s">
        <v>43</v>
      </c>
      <c r="X1126" t="s">
        <v>43</v>
      </c>
    </row>
    <row r="1127" spans="1:24" x14ac:dyDescent="0.25">
      <c r="A1127" t="s">
        <v>303</v>
      </c>
      <c r="B1127" t="s">
        <v>308</v>
      </c>
      <c r="C1127" t="s">
        <v>44</v>
      </c>
      <c r="D1127" t="s">
        <v>44</v>
      </c>
      <c r="E1127" t="s">
        <v>301</v>
      </c>
      <c r="F1127" t="s">
        <v>780</v>
      </c>
      <c r="G1127" t="s">
        <v>244</v>
      </c>
      <c r="H1127" t="s">
        <v>285</v>
      </c>
      <c r="I1127" t="s">
        <v>778</v>
      </c>
      <c r="J1127" t="s">
        <v>309</v>
      </c>
      <c r="K1127" t="s">
        <v>34</v>
      </c>
      <c r="L1127" t="s">
        <v>781</v>
      </c>
      <c r="N1127" t="s">
        <v>30</v>
      </c>
      <c r="O1127" t="s">
        <v>779</v>
      </c>
      <c r="P1127" t="s">
        <v>37</v>
      </c>
      <c r="Q1127" t="s">
        <v>302</v>
      </c>
      <c r="R1127" t="s">
        <v>27</v>
      </c>
      <c r="T1127">
        <v>3</v>
      </c>
      <c r="U1127">
        <v>0</v>
      </c>
      <c r="V1127">
        <v>-16777216</v>
      </c>
      <c r="W1127" t="s">
        <v>43</v>
      </c>
      <c r="X1127" t="s">
        <v>43</v>
      </c>
    </row>
    <row r="1128" spans="1:24" x14ac:dyDescent="0.25">
      <c r="A1128" t="s">
        <v>303</v>
      </c>
      <c r="B1128" t="s">
        <v>310</v>
      </c>
      <c r="C1128" t="s">
        <v>44</v>
      </c>
      <c r="D1128" t="s">
        <v>44</v>
      </c>
      <c r="E1128" t="s">
        <v>301</v>
      </c>
      <c r="F1128" t="s">
        <v>780</v>
      </c>
      <c r="G1128" t="s">
        <v>244</v>
      </c>
      <c r="H1128" t="s">
        <v>285</v>
      </c>
      <c r="I1128" t="s">
        <v>778</v>
      </c>
      <c r="J1128" t="s">
        <v>311</v>
      </c>
      <c r="K1128" t="s">
        <v>34</v>
      </c>
      <c r="L1128" t="s">
        <v>781</v>
      </c>
      <c r="N1128" t="s">
        <v>30</v>
      </c>
      <c r="O1128" t="s">
        <v>779</v>
      </c>
      <c r="P1128" t="s">
        <v>37</v>
      </c>
      <c r="Q1128" t="s">
        <v>302</v>
      </c>
      <c r="R1128" t="s">
        <v>27</v>
      </c>
      <c r="T1128">
        <v>3</v>
      </c>
      <c r="U1128">
        <v>0</v>
      </c>
      <c r="V1128">
        <v>-16777216</v>
      </c>
      <c r="W1128" t="s">
        <v>43</v>
      </c>
      <c r="X1128" t="s">
        <v>43</v>
      </c>
    </row>
    <row r="1129" spans="1:24" x14ac:dyDescent="0.25">
      <c r="A1129" t="s">
        <v>303</v>
      </c>
      <c r="B1129" t="s">
        <v>312</v>
      </c>
      <c r="C1129" t="s">
        <v>44</v>
      </c>
      <c r="D1129" t="s">
        <v>44</v>
      </c>
      <c r="E1129" t="s">
        <v>301</v>
      </c>
      <c r="F1129" t="s">
        <v>780</v>
      </c>
      <c r="G1129" t="s">
        <v>244</v>
      </c>
      <c r="H1129" t="s">
        <v>285</v>
      </c>
      <c r="I1129" t="s">
        <v>778</v>
      </c>
      <c r="J1129" t="s">
        <v>313</v>
      </c>
      <c r="K1129" t="s">
        <v>34</v>
      </c>
      <c r="L1129" t="s">
        <v>781</v>
      </c>
      <c r="N1129" t="s">
        <v>30</v>
      </c>
      <c r="O1129" t="s">
        <v>779</v>
      </c>
      <c r="P1129" t="s">
        <v>37</v>
      </c>
      <c r="Q1129" t="s">
        <v>302</v>
      </c>
      <c r="R1129" t="s">
        <v>27</v>
      </c>
      <c r="T1129">
        <v>3</v>
      </c>
      <c r="U1129">
        <v>0</v>
      </c>
      <c r="V1129">
        <v>-16777216</v>
      </c>
      <c r="W1129" t="s">
        <v>43</v>
      </c>
      <c r="X1129" t="s">
        <v>43</v>
      </c>
    </row>
    <row r="1130" spans="1:24" x14ac:dyDescent="0.25">
      <c r="A1130" t="s">
        <v>303</v>
      </c>
      <c r="B1130" t="s">
        <v>314</v>
      </c>
      <c r="C1130" t="s">
        <v>44</v>
      </c>
      <c r="D1130" t="s">
        <v>44</v>
      </c>
      <c r="E1130" t="s">
        <v>301</v>
      </c>
      <c r="F1130" t="s">
        <v>780</v>
      </c>
      <c r="G1130" t="s">
        <v>244</v>
      </c>
      <c r="H1130" t="s">
        <v>285</v>
      </c>
      <c r="I1130" t="s">
        <v>778</v>
      </c>
      <c r="J1130" t="s">
        <v>315</v>
      </c>
      <c r="K1130" t="s">
        <v>34</v>
      </c>
      <c r="L1130" t="s">
        <v>781</v>
      </c>
      <c r="N1130" t="s">
        <v>30</v>
      </c>
      <c r="O1130" t="s">
        <v>779</v>
      </c>
      <c r="P1130" t="s">
        <v>37</v>
      </c>
      <c r="Q1130" t="s">
        <v>302</v>
      </c>
      <c r="R1130" t="s">
        <v>27</v>
      </c>
      <c r="T1130">
        <v>3</v>
      </c>
      <c r="U1130">
        <v>0</v>
      </c>
      <c r="V1130">
        <v>-16777216</v>
      </c>
      <c r="W1130" t="s">
        <v>43</v>
      </c>
      <c r="X1130" t="s">
        <v>43</v>
      </c>
    </row>
    <row r="1131" spans="1:24" x14ac:dyDescent="0.25">
      <c r="A1131" t="s">
        <v>303</v>
      </c>
      <c r="B1131" t="s">
        <v>316</v>
      </c>
      <c r="C1131" t="s">
        <v>44</v>
      </c>
      <c r="D1131" t="s">
        <v>44</v>
      </c>
      <c r="E1131" t="s">
        <v>301</v>
      </c>
      <c r="F1131" t="s">
        <v>780</v>
      </c>
      <c r="G1131" t="s">
        <v>244</v>
      </c>
      <c r="H1131" t="s">
        <v>285</v>
      </c>
      <c r="I1131" t="s">
        <v>778</v>
      </c>
      <c r="J1131" t="s">
        <v>317</v>
      </c>
      <c r="K1131" t="s">
        <v>34</v>
      </c>
      <c r="L1131" t="s">
        <v>781</v>
      </c>
      <c r="N1131" t="s">
        <v>30</v>
      </c>
      <c r="O1131" t="s">
        <v>779</v>
      </c>
      <c r="P1131" t="s">
        <v>37</v>
      </c>
      <c r="Q1131" t="s">
        <v>302</v>
      </c>
      <c r="R1131" t="s">
        <v>27</v>
      </c>
      <c r="T1131">
        <v>3</v>
      </c>
      <c r="U1131">
        <v>0</v>
      </c>
      <c r="V1131">
        <v>-16777216</v>
      </c>
      <c r="W1131" t="s">
        <v>43</v>
      </c>
      <c r="X1131" t="s">
        <v>43</v>
      </c>
    </row>
    <row r="1132" spans="1:24" x14ac:dyDescent="0.25">
      <c r="A1132" t="s">
        <v>303</v>
      </c>
      <c r="B1132" t="s">
        <v>318</v>
      </c>
      <c r="C1132" t="s">
        <v>44</v>
      </c>
      <c r="D1132" t="s">
        <v>44</v>
      </c>
      <c r="E1132" t="s">
        <v>301</v>
      </c>
      <c r="F1132" t="s">
        <v>780</v>
      </c>
      <c r="G1132" t="s">
        <v>244</v>
      </c>
      <c r="H1132" t="s">
        <v>285</v>
      </c>
      <c r="I1132" t="s">
        <v>778</v>
      </c>
      <c r="J1132" t="s">
        <v>319</v>
      </c>
      <c r="K1132" t="s">
        <v>34</v>
      </c>
      <c r="L1132" t="s">
        <v>781</v>
      </c>
      <c r="N1132" t="s">
        <v>30</v>
      </c>
      <c r="O1132" t="s">
        <v>779</v>
      </c>
      <c r="P1132" t="s">
        <v>37</v>
      </c>
      <c r="Q1132" t="s">
        <v>302</v>
      </c>
      <c r="R1132" t="s">
        <v>27</v>
      </c>
      <c r="T1132">
        <v>3</v>
      </c>
      <c r="U1132">
        <v>0</v>
      </c>
      <c r="V1132">
        <v>-16777216</v>
      </c>
      <c r="W1132" t="s">
        <v>43</v>
      </c>
      <c r="X1132" t="s">
        <v>43</v>
      </c>
    </row>
    <row r="1133" spans="1:24" x14ac:dyDescent="0.25">
      <c r="A1133" t="s">
        <v>303</v>
      </c>
      <c r="B1133" t="s">
        <v>320</v>
      </c>
      <c r="C1133" t="s">
        <v>44</v>
      </c>
      <c r="D1133" t="s">
        <v>44</v>
      </c>
      <c r="E1133" t="s">
        <v>301</v>
      </c>
      <c r="F1133" t="s">
        <v>780</v>
      </c>
      <c r="G1133" t="s">
        <v>244</v>
      </c>
      <c r="H1133" t="s">
        <v>285</v>
      </c>
      <c r="I1133" t="s">
        <v>778</v>
      </c>
      <c r="J1133" t="s">
        <v>321</v>
      </c>
      <c r="K1133" t="s">
        <v>34</v>
      </c>
      <c r="L1133" t="s">
        <v>781</v>
      </c>
      <c r="N1133" t="s">
        <v>30</v>
      </c>
      <c r="O1133" t="s">
        <v>779</v>
      </c>
      <c r="P1133" t="s">
        <v>37</v>
      </c>
      <c r="Q1133" t="s">
        <v>302</v>
      </c>
      <c r="R1133" t="s">
        <v>27</v>
      </c>
      <c r="T1133">
        <v>3</v>
      </c>
      <c r="U1133">
        <v>0</v>
      </c>
      <c r="V1133">
        <v>-16777216</v>
      </c>
      <c r="W1133" t="s">
        <v>43</v>
      </c>
      <c r="X1133" t="s">
        <v>43</v>
      </c>
    </row>
    <row r="1134" spans="1:24" x14ac:dyDescent="0.25">
      <c r="A1134" t="s">
        <v>303</v>
      </c>
      <c r="B1134" t="s">
        <v>322</v>
      </c>
      <c r="C1134" t="s">
        <v>44</v>
      </c>
      <c r="D1134" t="s">
        <v>44</v>
      </c>
      <c r="E1134" t="s">
        <v>301</v>
      </c>
      <c r="F1134" t="s">
        <v>780</v>
      </c>
      <c r="G1134" t="s">
        <v>244</v>
      </c>
      <c r="H1134" t="s">
        <v>285</v>
      </c>
      <c r="I1134" t="s">
        <v>778</v>
      </c>
      <c r="J1134" t="s">
        <v>323</v>
      </c>
      <c r="K1134" t="s">
        <v>34</v>
      </c>
      <c r="L1134" t="s">
        <v>781</v>
      </c>
      <c r="N1134" t="s">
        <v>30</v>
      </c>
      <c r="O1134" t="s">
        <v>779</v>
      </c>
      <c r="P1134" t="s">
        <v>37</v>
      </c>
      <c r="Q1134" t="s">
        <v>302</v>
      </c>
      <c r="R1134" t="s">
        <v>27</v>
      </c>
      <c r="T1134">
        <v>3</v>
      </c>
      <c r="U1134">
        <v>0</v>
      </c>
      <c r="V1134">
        <v>-16777216</v>
      </c>
      <c r="W1134" t="s">
        <v>43</v>
      </c>
      <c r="X1134" t="s">
        <v>43</v>
      </c>
    </row>
    <row r="1135" spans="1:24" x14ac:dyDescent="0.25">
      <c r="A1135" t="s">
        <v>303</v>
      </c>
      <c r="B1135" t="s">
        <v>324</v>
      </c>
      <c r="C1135" t="s">
        <v>44</v>
      </c>
      <c r="D1135" t="s">
        <v>44</v>
      </c>
      <c r="E1135" t="s">
        <v>301</v>
      </c>
      <c r="F1135" t="s">
        <v>780</v>
      </c>
      <c r="G1135" t="s">
        <v>244</v>
      </c>
      <c r="H1135" t="s">
        <v>285</v>
      </c>
      <c r="I1135" t="s">
        <v>778</v>
      </c>
      <c r="J1135" t="s">
        <v>325</v>
      </c>
      <c r="K1135" t="s">
        <v>34</v>
      </c>
      <c r="L1135" t="s">
        <v>781</v>
      </c>
      <c r="N1135" t="s">
        <v>30</v>
      </c>
      <c r="O1135" t="s">
        <v>779</v>
      </c>
      <c r="P1135" t="s">
        <v>37</v>
      </c>
      <c r="Q1135" t="s">
        <v>302</v>
      </c>
      <c r="R1135" t="s">
        <v>27</v>
      </c>
      <c r="T1135">
        <v>3</v>
      </c>
      <c r="U1135">
        <v>0</v>
      </c>
      <c r="V1135">
        <v>-16777216</v>
      </c>
      <c r="W1135" t="s">
        <v>43</v>
      </c>
      <c r="X1135" t="s">
        <v>43</v>
      </c>
    </row>
    <row r="1136" spans="1:24" x14ac:dyDescent="0.25">
      <c r="A1136" t="s">
        <v>303</v>
      </c>
      <c r="B1136" t="s">
        <v>299</v>
      </c>
      <c r="C1136" t="s">
        <v>44</v>
      </c>
      <c r="D1136" t="s">
        <v>44</v>
      </c>
      <c r="E1136" t="s">
        <v>301</v>
      </c>
      <c r="F1136" t="s">
        <v>1510</v>
      </c>
      <c r="G1136" t="s">
        <v>32</v>
      </c>
      <c r="H1136" t="s">
        <v>1451</v>
      </c>
      <c r="I1136" t="s">
        <v>1509</v>
      </c>
      <c r="J1136" t="s">
        <v>300</v>
      </c>
      <c r="K1136" t="s">
        <v>34</v>
      </c>
      <c r="L1136" t="s">
        <v>1511</v>
      </c>
      <c r="N1136" t="s">
        <v>30</v>
      </c>
      <c r="O1136" t="s">
        <v>36</v>
      </c>
      <c r="P1136" t="s">
        <v>37</v>
      </c>
      <c r="Q1136" t="s">
        <v>302</v>
      </c>
      <c r="R1136" t="s">
        <v>27</v>
      </c>
      <c r="T1136">
        <v>3</v>
      </c>
      <c r="U1136">
        <v>0</v>
      </c>
      <c r="V1136">
        <v>-16777216</v>
      </c>
      <c r="W1136" t="s">
        <v>43</v>
      </c>
      <c r="X1136" t="s">
        <v>43</v>
      </c>
    </row>
    <row r="1137" spans="1:24" x14ac:dyDescent="0.25">
      <c r="A1137" t="s">
        <v>303</v>
      </c>
      <c r="B1137" t="s">
        <v>304</v>
      </c>
      <c r="C1137" t="s">
        <v>44</v>
      </c>
      <c r="D1137" t="s">
        <v>44</v>
      </c>
      <c r="E1137" t="s">
        <v>301</v>
      </c>
      <c r="F1137" t="s">
        <v>1510</v>
      </c>
      <c r="G1137" t="s">
        <v>32</v>
      </c>
      <c r="H1137" t="s">
        <v>1451</v>
      </c>
      <c r="I1137" t="s">
        <v>1509</v>
      </c>
      <c r="J1137" t="s">
        <v>305</v>
      </c>
      <c r="K1137" t="s">
        <v>34</v>
      </c>
      <c r="L1137" t="s">
        <v>1511</v>
      </c>
      <c r="N1137" t="s">
        <v>30</v>
      </c>
      <c r="O1137" t="s">
        <v>36</v>
      </c>
      <c r="P1137" t="s">
        <v>37</v>
      </c>
      <c r="Q1137" t="s">
        <v>302</v>
      </c>
      <c r="R1137" t="s">
        <v>27</v>
      </c>
      <c r="T1137">
        <v>3</v>
      </c>
      <c r="U1137">
        <v>0</v>
      </c>
      <c r="V1137">
        <v>-16777216</v>
      </c>
      <c r="W1137" t="s">
        <v>43</v>
      </c>
      <c r="X1137" t="s">
        <v>43</v>
      </c>
    </row>
    <row r="1138" spans="1:24" x14ac:dyDescent="0.25">
      <c r="A1138" t="s">
        <v>303</v>
      </c>
      <c r="B1138" t="s">
        <v>306</v>
      </c>
      <c r="C1138" t="s">
        <v>44</v>
      </c>
      <c r="D1138" t="s">
        <v>44</v>
      </c>
      <c r="E1138" t="s">
        <v>301</v>
      </c>
      <c r="F1138" t="s">
        <v>1510</v>
      </c>
      <c r="G1138" t="s">
        <v>32</v>
      </c>
      <c r="H1138" t="s">
        <v>1451</v>
      </c>
      <c r="I1138" t="s">
        <v>1509</v>
      </c>
      <c r="J1138" t="s">
        <v>307</v>
      </c>
      <c r="K1138" t="s">
        <v>34</v>
      </c>
      <c r="L1138" t="s">
        <v>1511</v>
      </c>
      <c r="N1138" t="s">
        <v>30</v>
      </c>
      <c r="O1138" t="s">
        <v>36</v>
      </c>
      <c r="P1138" t="s">
        <v>37</v>
      </c>
      <c r="Q1138" t="s">
        <v>302</v>
      </c>
      <c r="R1138" t="s">
        <v>27</v>
      </c>
      <c r="T1138">
        <v>3</v>
      </c>
      <c r="U1138">
        <v>0</v>
      </c>
      <c r="V1138">
        <v>-16777216</v>
      </c>
      <c r="W1138" t="s">
        <v>43</v>
      </c>
      <c r="X1138" t="s">
        <v>43</v>
      </c>
    </row>
    <row r="1139" spans="1:24" x14ac:dyDescent="0.25">
      <c r="A1139" t="s">
        <v>303</v>
      </c>
      <c r="B1139" t="s">
        <v>308</v>
      </c>
      <c r="C1139" t="s">
        <v>44</v>
      </c>
      <c r="D1139" t="s">
        <v>44</v>
      </c>
      <c r="E1139" t="s">
        <v>301</v>
      </c>
      <c r="F1139" t="s">
        <v>1510</v>
      </c>
      <c r="G1139" t="s">
        <v>32</v>
      </c>
      <c r="H1139" t="s">
        <v>1451</v>
      </c>
      <c r="I1139" t="s">
        <v>1509</v>
      </c>
      <c r="J1139" t="s">
        <v>309</v>
      </c>
      <c r="K1139" t="s">
        <v>34</v>
      </c>
      <c r="L1139" t="s">
        <v>1511</v>
      </c>
      <c r="N1139" t="s">
        <v>30</v>
      </c>
      <c r="O1139" t="s">
        <v>36</v>
      </c>
      <c r="P1139" t="s">
        <v>37</v>
      </c>
      <c r="Q1139" t="s">
        <v>302</v>
      </c>
      <c r="R1139" t="s">
        <v>27</v>
      </c>
      <c r="T1139">
        <v>3</v>
      </c>
      <c r="U1139">
        <v>0</v>
      </c>
      <c r="V1139">
        <v>-16777216</v>
      </c>
      <c r="W1139" t="s">
        <v>43</v>
      </c>
      <c r="X1139" t="s">
        <v>43</v>
      </c>
    </row>
    <row r="1140" spans="1:24" x14ac:dyDescent="0.25">
      <c r="A1140" t="s">
        <v>303</v>
      </c>
      <c r="B1140" t="s">
        <v>310</v>
      </c>
      <c r="C1140" t="s">
        <v>44</v>
      </c>
      <c r="D1140" t="s">
        <v>44</v>
      </c>
      <c r="E1140" t="s">
        <v>301</v>
      </c>
      <c r="F1140" t="s">
        <v>1510</v>
      </c>
      <c r="G1140" t="s">
        <v>32</v>
      </c>
      <c r="H1140" t="s">
        <v>1451</v>
      </c>
      <c r="I1140" t="s">
        <v>1509</v>
      </c>
      <c r="J1140" t="s">
        <v>311</v>
      </c>
      <c r="K1140" t="s">
        <v>34</v>
      </c>
      <c r="L1140" t="s">
        <v>1511</v>
      </c>
      <c r="N1140" t="s">
        <v>30</v>
      </c>
      <c r="O1140" t="s">
        <v>36</v>
      </c>
      <c r="P1140" t="s">
        <v>37</v>
      </c>
      <c r="Q1140" t="s">
        <v>302</v>
      </c>
      <c r="R1140" t="s">
        <v>27</v>
      </c>
      <c r="T1140">
        <v>3</v>
      </c>
      <c r="U1140">
        <v>0</v>
      </c>
      <c r="V1140">
        <v>-16777216</v>
      </c>
      <c r="W1140" t="s">
        <v>43</v>
      </c>
      <c r="X1140" t="s">
        <v>43</v>
      </c>
    </row>
    <row r="1141" spans="1:24" x14ac:dyDescent="0.25">
      <c r="A1141" t="s">
        <v>303</v>
      </c>
      <c r="B1141" t="s">
        <v>312</v>
      </c>
      <c r="C1141" t="s">
        <v>44</v>
      </c>
      <c r="D1141" t="s">
        <v>44</v>
      </c>
      <c r="E1141" t="s">
        <v>301</v>
      </c>
      <c r="F1141" t="s">
        <v>1510</v>
      </c>
      <c r="G1141" t="s">
        <v>32</v>
      </c>
      <c r="H1141" t="s">
        <v>1451</v>
      </c>
      <c r="I1141" t="s">
        <v>1509</v>
      </c>
      <c r="J1141" t="s">
        <v>313</v>
      </c>
      <c r="K1141" t="s">
        <v>34</v>
      </c>
      <c r="L1141" t="s">
        <v>1511</v>
      </c>
      <c r="N1141" t="s">
        <v>30</v>
      </c>
      <c r="O1141" t="s">
        <v>36</v>
      </c>
      <c r="P1141" t="s">
        <v>37</v>
      </c>
      <c r="Q1141" t="s">
        <v>302</v>
      </c>
      <c r="R1141" t="s">
        <v>27</v>
      </c>
      <c r="T1141">
        <v>3</v>
      </c>
      <c r="U1141">
        <v>0</v>
      </c>
      <c r="V1141">
        <v>-16777216</v>
      </c>
      <c r="W1141" t="s">
        <v>43</v>
      </c>
      <c r="X1141" t="s">
        <v>43</v>
      </c>
    </row>
    <row r="1142" spans="1:24" x14ac:dyDescent="0.25">
      <c r="A1142" t="s">
        <v>303</v>
      </c>
      <c r="B1142" t="s">
        <v>314</v>
      </c>
      <c r="C1142" t="s">
        <v>44</v>
      </c>
      <c r="D1142" t="s">
        <v>44</v>
      </c>
      <c r="E1142" t="s">
        <v>301</v>
      </c>
      <c r="F1142" t="s">
        <v>1510</v>
      </c>
      <c r="G1142" t="s">
        <v>32</v>
      </c>
      <c r="H1142" t="s">
        <v>1451</v>
      </c>
      <c r="I1142" t="s">
        <v>1509</v>
      </c>
      <c r="J1142" t="s">
        <v>315</v>
      </c>
      <c r="K1142" t="s">
        <v>34</v>
      </c>
      <c r="L1142" t="s">
        <v>1511</v>
      </c>
      <c r="N1142" t="s">
        <v>30</v>
      </c>
      <c r="O1142" t="s">
        <v>36</v>
      </c>
      <c r="P1142" t="s">
        <v>37</v>
      </c>
      <c r="Q1142" t="s">
        <v>302</v>
      </c>
      <c r="R1142" t="s">
        <v>27</v>
      </c>
      <c r="T1142">
        <v>3</v>
      </c>
      <c r="U1142">
        <v>0</v>
      </c>
      <c r="V1142">
        <v>-16777216</v>
      </c>
      <c r="W1142" t="s">
        <v>43</v>
      </c>
      <c r="X1142" t="s">
        <v>43</v>
      </c>
    </row>
    <row r="1143" spans="1:24" x14ac:dyDescent="0.25">
      <c r="A1143" t="s">
        <v>303</v>
      </c>
      <c r="B1143" t="s">
        <v>316</v>
      </c>
      <c r="C1143" t="s">
        <v>44</v>
      </c>
      <c r="D1143" t="s">
        <v>44</v>
      </c>
      <c r="E1143" t="s">
        <v>301</v>
      </c>
      <c r="F1143" t="s">
        <v>1510</v>
      </c>
      <c r="G1143" t="s">
        <v>32</v>
      </c>
      <c r="H1143" t="s">
        <v>1451</v>
      </c>
      <c r="I1143" t="s">
        <v>1509</v>
      </c>
      <c r="J1143" t="s">
        <v>317</v>
      </c>
      <c r="K1143" t="s">
        <v>34</v>
      </c>
      <c r="L1143" t="s">
        <v>1511</v>
      </c>
      <c r="N1143" t="s">
        <v>30</v>
      </c>
      <c r="O1143" t="s">
        <v>36</v>
      </c>
      <c r="P1143" t="s">
        <v>37</v>
      </c>
      <c r="Q1143" t="s">
        <v>302</v>
      </c>
      <c r="R1143" t="s">
        <v>27</v>
      </c>
      <c r="T1143">
        <v>3</v>
      </c>
      <c r="U1143">
        <v>0</v>
      </c>
      <c r="V1143">
        <v>-16777216</v>
      </c>
      <c r="W1143" t="s">
        <v>43</v>
      </c>
      <c r="X1143" t="s">
        <v>43</v>
      </c>
    </row>
    <row r="1144" spans="1:24" x14ac:dyDescent="0.25">
      <c r="A1144" t="s">
        <v>303</v>
      </c>
      <c r="B1144" t="s">
        <v>318</v>
      </c>
      <c r="C1144" t="s">
        <v>44</v>
      </c>
      <c r="D1144" t="s">
        <v>44</v>
      </c>
      <c r="E1144" t="s">
        <v>301</v>
      </c>
      <c r="F1144" t="s">
        <v>1510</v>
      </c>
      <c r="G1144" t="s">
        <v>32</v>
      </c>
      <c r="H1144" t="s">
        <v>1451</v>
      </c>
      <c r="I1144" t="s">
        <v>1509</v>
      </c>
      <c r="J1144" t="s">
        <v>319</v>
      </c>
      <c r="K1144" t="s">
        <v>34</v>
      </c>
      <c r="L1144" t="s">
        <v>1511</v>
      </c>
      <c r="N1144" t="s">
        <v>30</v>
      </c>
      <c r="O1144" t="s">
        <v>36</v>
      </c>
      <c r="P1144" t="s">
        <v>37</v>
      </c>
      <c r="Q1144" t="s">
        <v>302</v>
      </c>
      <c r="R1144" t="s">
        <v>27</v>
      </c>
      <c r="T1144">
        <v>3</v>
      </c>
      <c r="U1144">
        <v>0</v>
      </c>
      <c r="V1144">
        <v>-16777216</v>
      </c>
      <c r="W1144" t="s">
        <v>43</v>
      </c>
      <c r="X1144" t="s">
        <v>43</v>
      </c>
    </row>
    <row r="1145" spans="1:24" x14ac:dyDescent="0.25">
      <c r="A1145" t="s">
        <v>303</v>
      </c>
      <c r="B1145" t="s">
        <v>320</v>
      </c>
      <c r="C1145" t="s">
        <v>44</v>
      </c>
      <c r="D1145" t="s">
        <v>44</v>
      </c>
      <c r="E1145" t="s">
        <v>301</v>
      </c>
      <c r="F1145" t="s">
        <v>1510</v>
      </c>
      <c r="G1145" t="s">
        <v>32</v>
      </c>
      <c r="H1145" t="s">
        <v>1451</v>
      </c>
      <c r="I1145" t="s">
        <v>1509</v>
      </c>
      <c r="J1145" t="s">
        <v>321</v>
      </c>
      <c r="K1145" t="s">
        <v>34</v>
      </c>
      <c r="L1145" t="s">
        <v>1511</v>
      </c>
      <c r="N1145" t="s">
        <v>30</v>
      </c>
      <c r="O1145" t="s">
        <v>36</v>
      </c>
      <c r="P1145" t="s">
        <v>37</v>
      </c>
      <c r="Q1145" t="s">
        <v>302</v>
      </c>
      <c r="R1145" t="s">
        <v>27</v>
      </c>
      <c r="T1145">
        <v>3</v>
      </c>
      <c r="U1145">
        <v>0</v>
      </c>
      <c r="V1145">
        <v>-16777216</v>
      </c>
      <c r="W1145" t="s">
        <v>43</v>
      </c>
      <c r="X1145" t="s">
        <v>43</v>
      </c>
    </row>
    <row r="1146" spans="1:24" x14ac:dyDescent="0.25">
      <c r="A1146" t="s">
        <v>303</v>
      </c>
      <c r="B1146" t="s">
        <v>322</v>
      </c>
      <c r="C1146" t="s">
        <v>44</v>
      </c>
      <c r="D1146" t="s">
        <v>44</v>
      </c>
      <c r="E1146" t="s">
        <v>301</v>
      </c>
      <c r="F1146" t="s">
        <v>1510</v>
      </c>
      <c r="G1146" t="s">
        <v>32</v>
      </c>
      <c r="H1146" t="s">
        <v>1451</v>
      </c>
      <c r="I1146" t="s">
        <v>1509</v>
      </c>
      <c r="J1146" t="s">
        <v>323</v>
      </c>
      <c r="K1146" t="s">
        <v>34</v>
      </c>
      <c r="L1146" t="s">
        <v>1511</v>
      </c>
      <c r="N1146" t="s">
        <v>30</v>
      </c>
      <c r="O1146" t="s">
        <v>36</v>
      </c>
      <c r="P1146" t="s">
        <v>37</v>
      </c>
      <c r="Q1146" t="s">
        <v>302</v>
      </c>
      <c r="R1146" t="s">
        <v>27</v>
      </c>
      <c r="T1146">
        <v>3</v>
      </c>
      <c r="U1146">
        <v>0</v>
      </c>
      <c r="V1146">
        <v>-16777216</v>
      </c>
      <c r="W1146" t="s">
        <v>43</v>
      </c>
      <c r="X1146" t="s">
        <v>43</v>
      </c>
    </row>
    <row r="1147" spans="1:24" x14ac:dyDescent="0.25">
      <c r="A1147" t="s">
        <v>303</v>
      </c>
      <c r="B1147" t="s">
        <v>684</v>
      </c>
      <c r="C1147" t="s">
        <v>44</v>
      </c>
      <c r="D1147" t="s">
        <v>44</v>
      </c>
      <c r="E1147" t="s">
        <v>301</v>
      </c>
      <c r="F1147" t="s">
        <v>680</v>
      </c>
      <c r="G1147" t="s">
        <v>244</v>
      </c>
      <c r="H1147" t="s">
        <v>442</v>
      </c>
      <c r="I1147" t="s">
        <v>678</v>
      </c>
      <c r="J1147" t="s">
        <v>684</v>
      </c>
      <c r="K1147" t="s">
        <v>34</v>
      </c>
      <c r="L1147" t="s">
        <v>681</v>
      </c>
      <c r="N1147" t="s">
        <v>30</v>
      </c>
      <c r="O1147" t="s">
        <v>444</v>
      </c>
      <c r="P1147" t="s">
        <v>37</v>
      </c>
      <c r="Q1147" t="s">
        <v>302</v>
      </c>
      <c r="R1147" t="s">
        <v>27</v>
      </c>
      <c r="T1147">
        <v>3</v>
      </c>
      <c r="U1147">
        <v>0</v>
      </c>
      <c r="V1147">
        <v>-16777216</v>
      </c>
      <c r="W1147" t="s">
        <v>43</v>
      </c>
      <c r="X1147" t="s">
        <v>43</v>
      </c>
    </row>
    <row r="1148" spans="1:24" x14ac:dyDescent="0.25">
      <c r="A1148" t="s">
        <v>303</v>
      </c>
      <c r="B1148" t="s">
        <v>685</v>
      </c>
      <c r="C1148" t="s">
        <v>44</v>
      </c>
      <c r="D1148" t="s">
        <v>44</v>
      </c>
      <c r="E1148" t="s">
        <v>301</v>
      </c>
      <c r="F1148" t="s">
        <v>680</v>
      </c>
      <c r="G1148" t="s">
        <v>244</v>
      </c>
      <c r="H1148" t="s">
        <v>442</v>
      </c>
      <c r="I1148" t="s">
        <v>678</v>
      </c>
      <c r="J1148" t="s">
        <v>685</v>
      </c>
      <c r="K1148" t="s">
        <v>34</v>
      </c>
      <c r="L1148" t="s">
        <v>681</v>
      </c>
      <c r="N1148" t="s">
        <v>30</v>
      </c>
      <c r="O1148" t="s">
        <v>444</v>
      </c>
      <c r="P1148" t="s">
        <v>37</v>
      </c>
      <c r="Q1148" t="s">
        <v>302</v>
      </c>
      <c r="R1148" t="s">
        <v>27</v>
      </c>
      <c r="T1148">
        <v>3</v>
      </c>
      <c r="U1148">
        <v>0</v>
      </c>
      <c r="V1148">
        <v>-16777216</v>
      </c>
      <c r="W1148" t="s">
        <v>43</v>
      </c>
      <c r="X1148" t="s">
        <v>43</v>
      </c>
    </row>
    <row r="1149" spans="1:24" x14ac:dyDescent="0.25">
      <c r="A1149" t="s">
        <v>303</v>
      </c>
      <c r="B1149" t="s">
        <v>686</v>
      </c>
      <c r="C1149" t="s">
        <v>44</v>
      </c>
      <c r="D1149" t="s">
        <v>44</v>
      </c>
      <c r="E1149" t="s">
        <v>301</v>
      </c>
      <c r="F1149" t="s">
        <v>680</v>
      </c>
      <c r="G1149" t="s">
        <v>244</v>
      </c>
      <c r="H1149" t="s">
        <v>442</v>
      </c>
      <c r="I1149" t="s">
        <v>678</v>
      </c>
      <c r="J1149" t="s">
        <v>686</v>
      </c>
      <c r="K1149" t="s">
        <v>34</v>
      </c>
      <c r="L1149" t="s">
        <v>681</v>
      </c>
      <c r="N1149" t="s">
        <v>30</v>
      </c>
      <c r="O1149" t="s">
        <v>444</v>
      </c>
      <c r="P1149" t="s">
        <v>37</v>
      </c>
      <c r="Q1149" t="s">
        <v>302</v>
      </c>
      <c r="R1149" t="s">
        <v>27</v>
      </c>
      <c r="T1149">
        <v>3</v>
      </c>
      <c r="U1149">
        <v>0</v>
      </c>
      <c r="V1149">
        <v>-16777216</v>
      </c>
      <c r="W1149" t="s">
        <v>43</v>
      </c>
      <c r="X1149" t="s">
        <v>43</v>
      </c>
    </row>
    <row r="1150" spans="1:24" x14ac:dyDescent="0.25">
      <c r="A1150" t="s">
        <v>303</v>
      </c>
      <c r="B1150" t="s">
        <v>687</v>
      </c>
      <c r="C1150" t="s">
        <v>44</v>
      </c>
      <c r="D1150" t="s">
        <v>44</v>
      </c>
      <c r="E1150" t="s">
        <v>301</v>
      </c>
      <c r="F1150" t="s">
        <v>680</v>
      </c>
      <c r="G1150" t="s">
        <v>244</v>
      </c>
      <c r="H1150" t="s">
        <v>442</v>
      </c>
      <c r="I1150" t="s">
        <v>678</v>
      </c>
      <c r="J1150" t="s">
        <v>687</v>
      </c>
      <c r="K1150" t="s">
        <v>34</v>
      </c>
      <c r="L1150" t="s">
        <v>681</v>
      </c>
      <c r="N1150" t="s">
        <v>30</v>
      </c>
      <c r="O1150" t="s">
        <v>444</v>
      </c>
      <c r="P1150" t="s">
        <v>37</v>
      </c>
      <c r="Q1150" t="s">
        <v>302</v>
      </c>
      <c r="R1150" t="s">
        <v>27</v>
      </c>
      <c r="T1150">
        <v>3</v>
      </c>
      <c r="U1150">
        <v>0</v>
      </c>
      <c r="V1150">
        <v>-16777216</v>
      </c>
      <c r="W1150" t="s">
        <v>43</v>
      </c>
      <c r="X1150" t="s">
        <v>43</v>
      </c>
    </row>
    <row r="1151" spans="1:24" x14ac:dyDescent="0.25">
      <c r="A1151" t="s">
        <v>303</v>
      </c>
      <c r="B1151" t="s">
        <v>688</v>
      </c>
      <c r="C1151" t="s">
        <v>44</v>
      </c>
      <c r="D1151" t="s">
        <v>44</v>
      </c>
      <c r="E1151" t="s">
        <v>301</v>
      </c>
      <c r="F1151" t="s">
        <v>680</v>
      </c>
      <c r="G1151" t="s">
        <v>244</v>
      </c>
      <c r="H1151" t="s">
        <v>442</v>
      </c>
      <c r="I1151" t="s">
        <v>678</v>
      </c>
      <c r="J1151" t="s">
        <v>688</v>
      </c>
      <c r="K1151" t="s">
        <v>34</v>
      </c>
      <c r="L1151" t="s">
        <v>681</v>
      </c>
      <c r="N1151" t="s">
        <v>30</v>
      </c>
      <c r="O1151" t="s">
        <v>444</v>
      </c>
      <c r="P1151" t="s">
        <v>37</v>
      </c>
      <c r="Q1151" t="s">
        <v>302</v>
      </c>
      <c r="R1151" t="s">
        <v>27</v>
      </c>
      <c r="T1151">
        <v>3</v>
      </c>
      <c r="U1151">
        <v>0</v>
      </c>
      <c r="V1151">
        <v>-16777216</v>
      </c>
      <c r="W1151" t="s">
        <v>43</v>
      </c>
      <c r="X1151" t="s">
        <v>43</v>
      </c>
    </row>
    <row r="1152" spans="1:24" x14ac:dyDescent="0.25">
      <c r="A1152" t="s">
        <v>303</v>
      </c>
      <c r="B1152" t="s">
        <v>689</v>
      </c>
      <c r="C1152" t="s">
        <v>44</v>
      </c>
      <c r="D1152" t="s">
        <v>44</v>
      </c>
      <c r="E1152" t="s">
        <v>301</v>
      </c>
      <c r="F1152" t="s">
        <v>680</v>
      </c>
      <c r="G1152" t="s">
        <v>244</v>
      </c>
      <c r="H1152" t="s">
        <v>442</v>
      </c>
      <c r="I1152" t="s">
        <v>678</v>
      </c>
      <c r="J1152" t="s">
        <v>689</v>
      </c>
      <c r="K1152" t="s">
        <v>34</v>
      </c>
      <c r="L1152" t="s">
        <v>681</v>
      </c>
      <c r="N1152" t="s">
        <v>30</v>
      </c>
      <c r="O1152" t="s">
        <v>444</v>
      </c>
      <c r="P1152" t="s">
        <v>37</v>
      </c>
      <c r="Q1152" t="s">
        <v>302</v>
      </c>
      <c r="R1152" t="s">
        <v>27</v>
      </c>
      <c r="T1152">
        <v>3</v>
      </c>
      <c r="U1152">
        <v>0</v>
      </c>
      <c r="V1152">
        <v>-16777216</v>
      </c>
      <c r="W1152" t="s">
        <v>43</v>
      </c>
      <c r="X1152" t="s">
        <v>43</v>
      </c>
    </row>
    <row r="1153" spans="1:24" x14ac:dyDescent="0.25">
      <c r="A1153" t="s">
        <v>303</v>
      </c>
      <c r="B1153" t="s">
        <v>690</v>
      </c>
      <c r="C1153" t="s">
        <v>44</v>
      </c>
      <c r="D1153" t="s">
        <v>44</v>
      </c>
      <c r="E1153" t="s">
        <v>301</v>
      </c>
      <c r="F1153" t="s">
        <v>680</v>
      </c>
      <c r="G1153" t="s">
        <v>244</v>
      </c>
      <c r="H1153" t="s">
        <v>442</v>
      </c>
      <c r="I1153" t="s">
        <v>678</v>
      </c>
      <c r="J1153" t="s">
        <v>690</v>
      </c>
      <c r="K1153" t="s">
        <v>34</v>
      </c>
      <c r="L1153" t="s">
        <v>681</v>
      </c>
      <c r="N1153" t="s">
        <v>30</v>
      </c>
      <c r="O1153" t="s">
        <v>444</v>
      </c>
      <c r="P1153" t="s">
        <v>37</v>
      </c>
      <c r="Q1153" t="s">
        <v>302</v>
      </c>
      <c r="R1153" t="s">
        <v>27</v>
      </c>
      <c r="T1153">
        <v>3</v>
      </c>
      <c r="U1153">
        <v>0</v>
      </c>
      <c r="V1153">
        <v>-16777216</v>
      </c>
      <c r="W1153" t="s">
        <v>43</v>
      </c>
      <c r="X1153" t="s">
        <v>43</v>
      </c>
    </row>
    <row r="1154" spans="1:24" x14ac:dyDescent="0.25">
      <c r="A1154" t="s">
        <v>303</v>
      </c>
      <c r="B1154" t="s">
        <v>691</v>
      </c>
      <c r="C1154" t="s">
        <v>44</v>
      </c>
      <c r="D1154" t="s">
        <v>44</v>
      </c>
      <c r="E1154" t="s">
        <v>301</v>
      </c>
      <c r="F1154" t="s">
        <v>680</v>
      </c>
      <c r="G1154" t="s">
        <v>244</v>
      </c>
      <c r="H1154" t="s">
        <v>442</v>
      </c>
      <c r="I1154" t="s">
        <v>678</v>
      </c>
      <c r="J1154" t="s">
        <v>691</v>
      </c>
      <c r="K1154" t="s">
        <v>34</v>
      </c>
      <c r="L1154" t="s">
        <v>681</v>
      </c>
      <c r="N1154" t="s">
        <v>30</v>
      </c>
      <c r="O1154" t="s">
        <v>444</v>
      </c>
      <c r="P1154" t="s">
        <v>37</v>
      </c>
      <c r="Q1154" t="s">
        <v>302</v>
      </c>
      <c r="R1154" t="s">
        <v>27</v>
      </c>
      <c r="T1154">
        <v>3</v>
      </c>
      <c r="U1154">
        <v>0</v>
      </c>
      <c r="V1154">
        <v>-16777216</v>
      </c>
      <c r="W1154" t="s">
        <v>43</v>
      </c>
      <c r="X1154" t="s">
        <v>43</v>
      </c>
    </row>
    <row r="1155" spans="1:24" x14ac:dyDescent="0.25">
      <c r="A1155" t="s">
        <v>303</v>
      </c>
      <c r="B1155" t="s">
        <v>692</v>
      </c>
      <c r="C1155" t="s">
        <v>44</v>
      </c>
      <c r="D1155" t="s">
        <v>44</v>
      </c>
      <c r="E1155" t="s">
        <v>301</v>
      </c>
      <c r="F1155" t="s">
        <v>680</v>
      </c>
      <c r="G1155" t="s">
        <v>244</v>
      </c>
      <c r="H1155" t="s">
        <v>442</v>
      </c>
      <c r="I1155" t="s">
        <v>678</v>
      </c>
      <c r="J1155" t="s">
        <v>692</v>
      </c>
      <c r="K1155" t="s">
        <v>34</v>
      </c>
      <c r="L1155" t="s">
        <v>681</v>
      </c>
      <c r="N1155" t="s">
        <v>30</v>
      </c>
      <c r="O1155" t="s">
        <v>444</v>
      </c>
      <c r="P1155" t="s">
        <v>37</v>
      </c>
      <c r="Q1155" t="s">
        <v>302</v>
      </c>
      <c r="R1155" t="s">
        <v>27</v>
      </c>
      <c r="T1155">
        <v>3</v>
      </c>
      <c r="U1155">
        <v>0</v>
      </c>
      <c r="V1155">
        <v>-16777216</v>
      </c>
      <c r="W1155" t="s">
        <v>43</v>
      </c>
      <c r="X1155" t="s">
        <v>43</v>
      </c>
    </row>
    <row r="1156" spans="1:24" x14ac:dyDescent="0.25">
      <c r="A1156" t="s">
        <v>303</v>
      </c>
      <c r="B1156" t="s">
        <v>693</v>
      </c>
      <c r="C1156" t="s">
        <v>44</v>
      </c>
      <c r="D1156" t="s">
        <v>44</v>
      </c>
      <c r="E1156" t="s">
        <v>301</v>
      </c>
      <c r="F1156" t="s">
        <v>680</v>
      </c>
      <c r="G1156" t="s">
        <v>244</v>
      </c>
      <c r="H1156" t="s">
        <v>442</v>
      </c>
      <c r="I1156" t="s">
        <v>678</v>
      </c>
      <c r="J1156" t="s">
        <v>693</v>
      </c>
      <c r="K1156" t="s">
        <v>34</v>
      </c>
      <c r="L1156" t="s">
        <v>681</v>
      </c>
      <c r="N1156" t="s">
        <v>30</v>
      </c>
      <c r="O1156" t="s">
        <v>444</v>
      </c>
      <c r="P1156" t="s">
        <v>37</v>
      </c>
      <c r="Q1156" t="s">
        <v>302</v>
      </c>
      <c r="R1156" t="s">
        <v>27</v>
      </c>
      <c r="T1156">
        <v>3</v>
      </c>
      <c r="U1156">
        <v>0</v>
      </c>
      <c r="V1156">
        <v>-16777216</v>
      </c>
      <c r="W1156" t="s">
        <v>43</v>
      </c>
      <c r="X1156" t="s">
        <v>43</v>
      </c>
    </row>
    <row r="1157" spans="1:24" x14ac:dyDescent="0.25">
      <c r="A1157" t="s">
        <v>303</v>
      </c>
      <c r="B1157" t="s">
        <v>324</v>
      </c>
      <c r="C1157" t="s">
        <v>44</v>
      </c>
      <c r="D1157" t="s">
        <v>44</v>
      </c>
      <c r="E1157" t="s">
        <v>301</v>
      </c>
      <c r="F1157" t="s">
        <v>1510</v>
      </c>
      <c r="J1157" t="s">
        <v>325</v>
      </c>
      <c r="L1157" t="s">
        <v>1511</v>
      </c>
      <c r="N1157" t="s">
        <v>30</v>
      </c>
      <c r="Q1157" t="s">
        <v>302</v>
      </c>
      <c r="R1157" t="s">
        <v>27</v>
      </c>
      <c r="T1157">
        <v>3</v>
      </c>
      <c r="U1157">
        <v>0</v>
      </c>
      <c r="V1157">
        <v>-16777216</v>
      </c>
      <c r="W1157" t="s">
        <v>43</v>
      </c>
      <c r="X1157" t="s">
        <v>43</v>
      </c>
    </row>
    <row r="1158" spans="1:24" x14ac:dyDescent="0.25">
      <c r="A1158" t="s">
        <v>959</v>
      </c>
      <c r="B1158" t="s">
        <v>958</v>
      </c>
      <c r="C1158" t="s">
        <v>78</v>
      </c>
      <c r="D1158" t="s">
        <v>78</v>
      </c>
      <c r="E1158" t="s">
        <v>958</v>
      </c>
      <c r="F1158" t="s">
        <v>946</v>
      </c>
      <c r="G1158" t="s">
        <v>944</v>
      </c>
      <c r="H1158" t="s">
        <v>199</v>
      </c>
      <c r="I1158" t="s">
        <v>957</v>
      </c>
      <c r="J1158" t="s">
        <v>958</v>
      </c>
      <c r="K1158" t="s">
        <v>34</v>
      </c>
      <c r="L1158" t="s">
        <v>947</v>
      </c>
      <c r="N1158" t="s">
        <v>30</v>
      </c>
      <c r="O1158" t="s">
        <v>36</v>
      </c>
      <c r="P1158" t="s">
        <v>37</v>
      </c>
      <c r="Q1158">
        <v>54640</v>
      </c>
      <c r="R1158" t="s">
        <v>79</v>
      </c>
      <c r="T1158">
        <v>3</v>
      </c>
      <c r="U1158">
        <v>0</v>
      </c>
      <c r="V1158">
        <v>-16777216</v>
      </c>
      <c r="W1158" t="s">
        <v>43</v>
      </c>
      <c r="X1158" t="s">
        <v>43</v>
      </c>
    </row>
    <row r="1159" spans="1:24" x14ac:dyDescent="0.25">
      <c r="A1159" t="s">
        <v>255</v>
      </c>
      <c r="B1159" t="s">
        <v>254</v>
      </c>
      <c r="C1159" t="s">
        <v>78</v>
      </c>
      <c r="D1159" t="s">
        <v>78</v>
      </c>
      <c r="E1159" t="s">
        <v>254</v>
      </c>
      <c r="F1159" t="s">
        <v>242</v>
      </c>
      <c r="G1159" t="s">
        <v>244</v>
      </c>
      <c r="H1159" t="s">
        <v>101</v>
      </c>
      <c r="I1159" t="s">
        <v>245</v>
      </c>
      <c r="J1159" t="s">
        <v>254</v>
      </c>
      <c r="K1159" t="s">
        <v>34</v>
      </c>
      <c r="L1159" t="s">
        <v>243</v>
      </c>
      <c r="N1159" t="s">
        <v>30</v>
      </c>
      <c r="O1159" t="s">
        <v>36</v>
      </c>
      <c r="P1159" t="s">
        <v>37</v>
      </c>
      <c r="Q1159">
        <v>7394</v>
      </c>
      <c r="R1159" t="s">
        <v>79</v>
      </c>
      <c r="T1159">
        <v>3</v>
      </c>
      <c r="U1159">
        <v>0</v>
      </c>
      <c r="V1159">
        <v>-16777216</v>
      </c>
      <c r="W1159" t="s">
        <v>43</v>
      </c>
      <c r="X1159" t="s">
        <v>43</v>
      </c>
    </row>
    <row r="1160" spans="1:24" x14ac:dyDescent="0.25">
      <c r="A1160" t="s">
        <v>255</v>
      </c>
      <c r="B1160" t="s">
        <v>254</v>
      </c>
      <c r="C1160" t="s">
        <v>78</v>
      </c>
      <c r="D1160" t="s">
        <v>78</v>
      </c>
      <c r="E1160" t="s">
        <v>254</v>
      </c>
      <c r="F1160" t="s">
        <v>350</v>
      </c>
      <c r="G1160" t="s">
        <v>244</v>
      </c>
      <c r="H1160" t="s">
        <v>285</v>
      </c>
      <c r="I1160" t="s">
        <v>352</v>
      </c>
      <c r="J1160" t="s">
        <v>254</v>
      </c>
      <c r="K1160" t="s">
        <v>34</v>
      </c>
      <c r="L1160" t="s">
        <v>351</v>
      </c>
      <c r="N1160" t="s">
        <v>30</v>
      </c>
      <c r="O1160" t="s">
        <v>36</v>
      </c>
      <c r="P1160" t="s">
        <v>37</v>
      </c>
      <c r="Q1160">
        <v>7394</v>
      </c>
      <c r="R1160" t="s">
        <v>79</v>
      </c>
      <c r="T1160">
        <v>3</v>
      </c>
      <c r="U1160">
        <v>0</v>
      </c>
      <c r="V1160">
        <v>-16777216</v>
      </c>
      <c r="W1160" t="s">
        <v>43</v>
      </c>
      <c r="X1160" t="s">
        <v>43</v>
      </c>
    </row>
    <row r="1161" spans="1:24" x14ac:dyDescent="0.25">
      <c r="A1161" t="s">
        <v>255</v>
      </c>
      <c r="B1161" t="s">
        <v>254</v>
      </c>
      <c r="C1161" t="s">
        <v>78</v>
      </c>
      <c r="D1161" t="s">
        <v>78</v>
      </c>
      <c r="E1161" t="s">
        <v>254</v>
      </c>
      <c r="F1161" t="s">
        <v>295</v>
      </c>
      <c r="G1161" t="s">
        <v>244</v>
      </c>
      <c r="H1161" t="s">
        <v>285</v>
      </c>
      <c r="I1161" t="s">
        <v>297</v>
      </c>
      <c r="J1161" t="s">
        <v>254</v>
      </c>
      <c r="K1161" t="s">
        <v>34</v>
      </c>
      <c r="L1161" t="s">
        <v>296</v>
      </c>
      <c r="N1161" t="s">
        <v>30</v>
      </c>
      <c r="O1161" t="s">
        <v>36</v>
      </c>
      <c r="P1161" t="s">
        <v>37</v>
      </c>
      <c r="Q1161">
        <v>7394</v>
      </c>
      <c r="R1161" t="s">
        <v>79</v>
      </c>
      <c r="T1161">
        <v>3</v>
      </c>
      <c r="U1161">
        <v>0</v>
      </c>
      <c r="V1161">
        <v>-16777216</v>
      </c>
      <c r="W1161" t="s">
        <v>43</v>
      </c>
      <c r="X1161" t="s">
        <v>43</v>
      </c>
    </row>
    <row r="1162" spans="1:24" x14ac:dyDescent="0.25">
      <c r="A1162" t="s">
        <v>255</v>
      </c>
      <c r="B1162" t="s">
        <v>713</v>
      </c>
      <c r="C1162" t="s">
        <v>78</v>
      </c>
      <c r="D1162" t="s">
        <v>78</v>
      </c>
      <c r="E1162" t="s">
        <v>254</v>
      </c>
      <c r="F1162" t="s">
        <v>780</v>
      </c>
      <c r="G1162" t="s">
        <v>244</v>
      </c>
      <c r="H1162" t="s">
        <v>285</v>
      </c>
      <c r="I1162" t="s">
        <v>778</v>
      </c>
      <c r="J1162" t="s">
        <v>254</v>
      </c>
      <c r="K1162" t="s">
        <v>34</v>
      </c>
      <c r="L1162" t="s">
        <v>781</v>
      </c>
      <c r="N1162" t="s">
        <v>30</v>
      </c>
      <c r="O1162" t="s">
        <v>779</v>
      </c>
      <c r="P1162" t="s">
        <v>37</v>
      </c>
      <c r="Q1162">
        <v>7394</v>
      </c>
      <c r="R1162" t="s">
        <v>79</v>
      </c>
      <c r="T1162">
        <v>3</v>
      </c>
      <c r="U1162">
        <v>0</v>
      </c>
      <c r="V1162">
        <v>-16777216</v>
      </c>
      <c r="W1162" t="s">
        <v>43</v>
      </c>
      <c r="X1162" t="s">
        <v>43</v>
      </c>
    </row>
    <row r="1163" spans="1:24" x14ac:dyDescent="0.25">
      <c r="A1163" t="s">
        <v>255</v>
      </c>
      <c r="B1163" t="s">
        <v>713</v>
      </c>
      <c r="C1163" t="s">
        <v>78</v>
      </c>
      <c r="D1163" t="s">
        <v>78</v>
      </c>
      <c r="E1163" t="s">
        <v>254</v>
      </c>
      <c r="F1163" t="s">
        <v>680</v>
      </c>
      <c r="G1163" t="s">
        <v>244</v>
      </c>
      <c r="H1163" t="s">
        <v>442</v>
      </c>
      <c r="I1163" t="s">
        <v>678</v>
      </c>
      <c r="J1163" t="s">
        <v>713</v>
      </c>
      <c r="K1163" t="s">
        <v>34</v>
      </c>
      <c r="L1163" t="s">
        <v>681</v>
      </c>
      <c r="N1163" t="s">
        <v>30</v>
      </c>
      <c r="O1163" t="s">
        <v>444</v>
      </c>
      <c r="P1163" t="s">
        <v>37</v>
      </c>
      <c r="Q1163">
        <v>7394</v>
      </c>
      <c r="R1163" t="s">
        <v>79</v>
      </c>
      <c r="T1163">
        <v>3</v>
      </c>
      <c r="U1163">
        <v>0</v>
      </c>
      <c r="V1163">
        <v>-16777216</v>
      </c>
      <c r="W1163" t="s">
        <v>43</v>
      </c>
      <c r="X1163" t="s">
        <v>43</v>
      </c>
    </row>
    <row r="1164" spans="1:24" x14ac:dyDescent="0.25">
      <c r="A1164" t="s">
        <v>1203</v>
      </c>
      <c r="B1164" t="s">
        <v>1202</v>
      </c>
      <c r="C1164" t="s">
        <v>78</v>
      </c>
      <c r="D1164" t="s">
        <v>78</v>
      </c>
      <c r="E1164" t="s">
        <v>1202</v>
      </c>
      <c r="F1164" t="s">
        <v>1191</v>
      </c>
      <c r="G1164" t="s">
        <v>32</v>
      </c>
      <c r="H1164" t="s">
        <v>101</v>
      </c>
      <c r="I1164" t="s">
        <v>1201</v>
      </c>
      <c r="J1164" t="s">
        <v>1202</v>
      </c>
      <c r="K1164" t="s">
        <v>34</v>
      </c>
      <c r="L1164" t="s">
        <v>1192</v>
      </c>
      <c r="N1164" t="s">
        <v>30</v>
      </c>
      <c r="O1164" t="s">
        <v>36</v>
      </c>
      <c r="P1164" t="s">
        <v>37</v>
      </c>
      <c r="Q1164">
        <v>19667</v>
      </c>
      <c r="R1164" t="s">
        <v>79</v>
      </c>
      <c r="T1164">
        <v>3</v>
      </c>
      <c r="U1164">
        <v>0</v>
      </c>
      <c r="V1164">
        <v>-16777216</v>
      </c>
      <c r="W1164" t="s">
        <v>43</v>
      </c>
      <c r="X1164" t="s">
        <v>43</v>
      </c>
    </row>
    <row r="1165" spans="1:24" x14ac:dyDescent="0.25">
      <c r="A1165" t="s">
        <v>1211</v>
      </c>
      <c r="B1165" t="s">
        <v>1210</v>
      </c>
      <c r="C1165" t="s">
        <v>78</v>
      </c>
      <c r="D1165" t="s">
        <v>78</v>
      </c>
      <c r="E1165" t="s">
        <v>1210</v>
      </c>
      <c r="F1165" t="s">
        <v>1205</v>
      </c>
      <c r="G1165" t="s">
        <v>32</v>
      </c>
      <c r="H1165" t="s">
        <v>101</v>
      </c>
      <c r="I1165" t="s">
        <v>1201</v>
      </c>
      <c r="J1165" t="s">
        <v>1210</v>
      </c>
      <c r="K1165" t="s">
        <v>34</v>
      </c>
      <c r="L1165" t="s">
        <v>1206</v>
      </c>
      <c r="N1165" t="s">
        <v>30</v>
      </c>
      <c r="O1165" t="s">
        <v>36</v>
      </c>
      <c r="P1165" t="s">
        <v>37</v>
      </c>
      <c r="Q1165">
        <v>17558</v>
      </c>
      <c r="R1165" t="s">
        <v>79</v>
      </c>
      <c r="T1165">
        <v>3</v>
      </c>
      <c r="U1165">
        <v>0</v>
      </c>
      <c r="V1165">
        <v>-16777216</v>
      </c>
      <c r="W1165" t="s">
        <v>43</v>
      </c>
      <c r="X1165" t="s">
        <v>43</v>
      </c>
    </row>
    <row r="1166" spans="1:24" x14ac:dyDescent="0.25">
      <c r="A1166" t="s">
        <v>1204</v>
      </c>
      <c r="B1166" t="s">
        <v>933</v>
      </c>
      <c r="C1166" t="s">
        <v>78</v>
      </c>
      <c r="D1166" t="s">
        <v>78</v>
      </c>
      <c r="E1166" t="s">
        <v>933</v>
      </c>
      <c r="F1166" t="s">
        <v>1205</v>
      </c>
      <c r="G1166" t="s">
        <v>32</v>
      </c>
      <c r="H1166" t="s">
        <v>101</v>
      </c>
      <c r="I1166" t="s">
        <v>1201</v>
      </c>
      <c r="J1166" t="s">
        <v>933</v>
      </c>
      <c r="K1166" t="s">
        <v>34</v>
      </c>
      <c r="L1166" t="s">
        <v>1206</v>
      </c>
      <c r="N1166" t="s">
        <v>30</v>
      </c>
      <c r="O1166" t="s">
        <v>36</v>
      </c>
      <c r="P1166" t="s">
        <v>37</v>
      </c>
      <c r="Q1166">
        <v>19949</v>
      </c>
      <c r="R1166" t="s">
        <v>79</v>
      </c>
      <c r="T1166">
        <v>3</v>
      </c>
      <c r="U1166">
        <v>0</v>
      </c>
      <c r="V1166">
        <v>-16777216</v>
      </c>
      <c r="W1166" t="s">
        <v>43</v>
      </c>
      <c r="X1166" t="s">
        <v>43</v>
      </c>
    </row>
    <row r="1167" spans="1:24" x14ac:dyDescent="0.25">
      <c r="A1167" t="s">
        <v>1204</v>
      </c>
      <c r="B1167" t="s">
        <v>1367</v>
      </c>
      <c r="C1167" t="s">
        <v>78</v>
      </c>
      <c r="D1167" t="s">
        <v>78</v>
      </c>
      <c r="E1167" t="s">
        <v>933</v>
      </c>
      <c r="F1167" t="s">
        <v>1350</v>
      </c>
      <c r="G1167" t="s">
        <v>928</v>
      </c>
      <c r="H1167" t="s">
        <v>285</v>
      </c>
      <c r="I1167" t="s">
        <v>1349</v>
      </c>
      <c r="J1167" t="s">
        <v>1367</v>
      </c>
      <c r="K1167" t="s">
        <v>34</v>
      </c>
      <c r="L1167" t="s">
        <v>1350</v>
      </c>
      <c r="M1167" t="s">
        <v>1348</v>
      </c>
      <c r="N1167" t="s">
        <v>30</v>
      </c>
      <c r="O1167" t="s">
        <v>36</v>
      </c>
      <c r="P1167" t="s">
        <v>37</v>
      </c>
      <c r="Q1167">
        <v>19949</v>
      </c>
      <c r="R1167" t="s">
        <v>79</v>
      </c>
      <c r="T1167">
        <v>3</v>
      </c>
      <c r="U1167">
        <v>0</v>
      </c>
      <c r="V1167">
        <v>-16777216</v>
      </c>
      <c r="W1167" t="s">
        <v>43</v>
      </c>
      <c r="X1167" t="s">
        <v>43</v>
      </c>
    </row>
    <row r="1168" spans="1:24" x14ac:dyDescent="0.25">
      <c r="A1168" t="s">
        <v>1204</v>
      </c>
      <c r="B1168" t="s">
        <v>1368</v>
      </c>
      <c r="C1168" t="s">
        <v>78</v>
      </c>
      <c r="D1168" t="s">
        <v>78</v>
      </c>
      <c r="E1168" t="s">
        <v>933</v>
      </c>
      <c r="F1168" t="s">
        <v>1350</v>
      </c>
      <c r="G1168" t="s">
        <v>928</v>
      </c>
      <c r="H1168" t="s">
        <v>285</v>
      </c>
      <c r="I1168" t="s">
        <v>1349</v>
      </c>
      <c r="J1168" t="s">
        <v>1368</v>
      </c>
      <c r="K1168" t="s">
        <v>34</v>
      </c>
      <c r="L1168" t="s">
        <v>1350</v>
      </c>
      <c r="M1168" t="s">
        <v>1348</v>
      </c>
      <c r="N1168" t="s">
        <v>30</v>
      </c>
      <c r="O1168" t="s">
        <v>36</v>
      </c>
      <c r="P1168" t="s">
        <v>37</v>
      </c>
      <c r="Q1168">
        <v>19949</v>
      </c>
      <c r="R1168" t="s">
        <v>79</v>
      </c>
      <c r="T1168">
        <v>3</v>
      </c>
      <c r="U1168">
        <v>0</v>
      </c>
      <c r="V1168">
        <v>-16777216</v>
      </c>
      <c r="W1168" t="s">
        <v>43</v>
      </c>
      <c r="X1168" t="s">
        <v>43</v>
      </c>
    </row>
    <row r="1169" spans="1:24" x14ac:dyDescent="0.25">
      <c r="A1169" t="s">
        <v>419</v>
      </c>
      <c r="B1169" t="s">
        <v>417</v>
      </c>
      <c r="C1169" t="s">
        <v>59</v>
      </c>
      <c r="D1169" t="s">
        <v>60</v>
      </c>
      <c r="E1169" t="s">
        <v>418</v>
      </c>
      <c r="F1169" t="s">
        <v>917</v>
      </c>
      <c r="G1169" t="s">
        <v>375</v>
      </c>
      <c r="H1169" t="s">
        <v>914</v>
      </c>
      <c r="I1169" t="s">
        <v>915</v>
      </c>
      <c r="J1169" t="s">
        <v>417</v>
      </c>
      <c r="K1169" t="s">
        <v>34</v>
      </c>
      <c r="L1169" t="s">
        <v>918</v>
      </c>
      <c r="N1169" t="s">
        <v>30</v>
      </c>
      <c r="O1169" t="s">
        <v>916</v>
      </c>
      <c r="P1169" t="s">
        <v>37</v>
      </c>
      <c r="Q1169">
        <v>5453</v>
      </c>
      <c r="R1169" t="s">
        <v>61</v>
      </c>
      <c r="T1169">
        <v>3</v>
      </c>
      <c r="U1169">
        <v>0</v>
      </c>
      <c r="V1169">
        <v>-16777216</v>
      </c>
      <c r="W1169">
        <v>1800</v>
      </c>
      <c r="X1169">
        <v>29768</v>
      </c>
    </row>
    <row r="1170" spans="1:24" x14ac:dyDescent="0.25">
      <c r="A1170" t="s">
        <v>419</v>
      </c>
      <c r="B1170" t="s">
        <v>417</v>
      </c>
      <c r="C1170" t="s">
        <v>59</v>
      </c>
      <c r="D1170" t="s">
        <v>60</v>
      </c>
      <c r="E1170" t="s">
        <v>418</v>
      </c>
      <c r="F1170" t="s">
        <v>940</v>
      </c>
      <c r="G1170" t="s">
        <v>938</v>
      </c>
      <c r="H1170" t="s">
        <v>914</v>
      </c>
      <c r="I1170" t="s">
        <v>939</v>
      </c>
      <c r="J1170" t="s">
        <v>417</v>
      </c>
      <c r="K1170" t="s">
        <v>34</v>
      </c>
      <c r="L1170" t="s">
        <v>941</v>
      </c>
      <c r="N1170" t="s">
        <v>30</v>
      </c>
      <c r="O1170" t="s">
        <v>36</v>
      </c>
      <c r="P1170" t="s">
        <v>37</v>
      </c>
      <c r="Q1170">
        <v>5453</v>
      </c>
      <c r="R1170" t="s">
        <v>61</v>
      </c>
      <c r="T1170">
        <v>3</v>
      </c>
      <c r="U1170">
        <v>0</v>
      </c>
      <c r="V1170">
        <v>-16777216</v>
      </c>
      <c r="W1170">
        <v>1800</v>
      </c>
      <c r="X1170">
        <v>29768</v>
      </c>
    </row>
    <row r="1171" spans="1:24" x14ac:dyDescent="0.25">
      <c r="A1171" t="s">
        <v>419</v>
      </c>
      <c r="B1171" t="s">
        <v>417</v>
      </c>
      <c r="C1171" t="s">
        <v>59</v>
      </c>
      <c r="D1171" t="s">
        <v>60</v>
      </c>
      <c r="E1171" t="s">
        <v>418</v>
      </c>
      <c r="F1171" t="s">
        <v>374</v>
      </c>
      <c r="G1171" t="s">
        <v>375</v>
      </c>
      <c r="H1171" t="s">
        <v>285</v>
      </c>
      <c r="I1171" t="s">
        <v>376</v>
      </c>
      <c r="J1171" t="s">
        <v>417</v>
      </c>
      <c r="K1171" t="s">
        <v>34</v>
      </c>
      <c r="L1171" t="s">
        <v>374</v>
      </c>
      <c r="N1171" t="s">
        <v>30</v>
      </c>
      <c r="O1171" t="s">
        <v>36</v>
      </c>
      <c r="P1171" t="s">
        <v>37</v>
      </c>
      <c r="Q1171">
        <v>5453</v>
      </c>
      <c r="R1171" t="s">
        <v>61</v>
      </c>
      <c r="T1171">
        <v>3</v>
      </c>
      <c r="U1171">
        <v>0</v>
      </c>
      <c r="V1171">
        <v>-16777216</v>
      </c>
      <c r="W1171">
        <v>1800</v>
      </c>
      <c r="X1171">
        <v>29768</v>
      </c>
    </row>
    <row r="1172" spans="1:24" x14ac:dyDescent="0.25">
      <c r="A1172" t="s">
        <v>419</v>
      </c>
      <c r="B1172" t="s">
        <v>418</v>
      </c>
      <c r="C1172" t="s">
        <v>59</v>
      </c>
      <c r="D1172" t="s">
        <v>60</v>
      </c>
      <c r="E1172" t="s">
        <v>418</v>
      </c>
      <c r="F1172" t="s">
        <v>59</v>
      </c>
      <c r="G1172" t="s">
        <v>32</v>
      </c>
      <c r="H1172" t="s">
        <v>25</v>
      </c>
      <c r="I1172" t="s">
        <v>1405</v>
      </c>
      <c r="J1172" t="s">
        <v>1413</v>
      </c>
      <c r="K1172" t="s">
        <v>34</v>
      </c>
      <c r="L1172" t="s">
        <v>1412</v>
      </c>
      <c r="N1172" t="s">
        <v>30</v>
      </c>
      <c r="O1172" t="s">
        <v>36</v>
      </c>
      <c r="P1172" t="s">
        <v>37</v>
      </c>
      <c r="Q1172">
        <v>5453</v>
      </c>
      <c r="R1172" t="s">
        <v>61</v>
      </c>
      <c r="T1172">
        <v>3</v>
      </c>
      <c r="U1172">
        <v>0</v>
      </c>
      <c r="V1172">
        <v>-16777216</v>
      </c>
      <c r="W1172">
        <v>1800</v>
      </c>
      <c r="X1172">
        <v>29768</v>
      </c>
    </row>
    <row r="1173" spans="1:24" x14ac:dyDescent="0.25">
      <c r="A1173" t="s">
        <v>416</v>
      </c>
      <c r="B1173" t="s">
        <v>414</v>
      </c>
      <c r="C1173" t="s">
        <v>78</v>
      </c>
      <c r="D1173" t="s">
        <v>78</v>
      </c>
      <c r="E1173" t="s">
        <v>415</v>
      </c>
      <c r="F1173" t="s">
        <v>374</v>
      </c>
      <c r="G1173" t="s">
        <v>375</v>
      </c>
      <c r="H1173" t="s">
        <v>285</v>
      </c>
      <c r="I1173" t="s">
        <v>376</v>
      </c>
      <c r="J1173" t="s">
        <v>415</v>
      </c>
      <c r="K1173" t="s">
        <v>34</v>
      </c>
      <c r="L1173" t="s">
        <v>374</v>
      </c>
      <c r="N1173" t="s">
        <v>30</v>
      </c>
      <c r="O1173" t="s">
        <v>36</v>
      </c>
      <c r="P1173" t="s">
        <v>37</v>
      </c>
      <c r="Q1173">
        <v>3951</v>
      </c>
      <c r="R1173" t="s">
        <v>79</v>
      </c>
      <c r="T1173">
        <v>3</v>
      </c>
      <c r="U1173">
        <v>0</v>
      </c>
      <c r="V1173">
        <v>-16777216</v>
      </c>
      <c r="W1173" t="s">
        <v>43</v>
      </c>
      <c r="X1173" t="s">
        <v>43</v>
      </c>
    </row>
    <row r="1174" spans="1:24" x14ac:dyDescent="0.25">
      <c r="A1174" t="s">
        <v>1009</v>
      </c>
      <c r="B1174" t="s">
        <v>1138</v>
      </c>
      <c r="C1174" t="s">
        <v>292</v>
      </c>
      <c r="D1174" t="s">
        <v>293</v>
      </c>
      <c r="E1174" t="s">
        <v>291</v>
      </c>
      <c r="F1174" t="s">
        <v>1136</v>
      </c>
      <c r="G1174" t="s">
        <v>944</v>
      </c>
      <c r="H1174" t="s">
        <v>285</v>
      </c>
      <c r="I1174" t="s">
        <v>1135</v>
      </c>
      <c r="J1174" t="s">
        <v>1008</v>
      </c>
      <c r="K1174" t="s">
        <v>34</v>
      </c>
      <c r="L1174" t="s">
        <v>1137</v>
      </c>
      <c r="N1174" t="s">
        <v>30</v>
      </c>
      <c r="O1174" t="s">
        <v>36</v>
      </c>
      <c r="P1174" t="s">
        <v>37</v>
      </c>
      <c r="Q1174" t="s">
        <v>291</v>
      </c>
      <c r="R1174" t="s">
        <v>27</v>
      </c>
      <c r="T1174">
        <v>3</v>
      </c>
      <c r="U1174">
        <v>0</v>
      </c>
      <c r="V1174">
        <v>-16777216</v>
      </c>
      <c r="W1174" t="s">
        <v>43</v>
      </c>
      <c r="X1174" t="s">
        <v>43</v>
      </c>
    </row>
    <row r="1175" spans="1:24" x14ac:dyDescent="0.25">
      <c r="A1175" t="s">
        <v>1009</v>
      </c>
      <c r="B1175" t="s">
        <v>1007</v>
      </c>
      <c r="C1175" t="s">
        <v>292</v>
      </c>
      <c r="D1175" t="s">
        <v>293</v>
      </c>
      <c r="E1175" t="s">
        <v>291</v>
      </c>
      <c r="F1175" t="s">
        <v>1089</v>
      </c>
      <c r="G1175" t="s">
        <v>944</v>
      </c>
      <c r="H1175" t="s">
        <v>285</v>
      </c>
      <c r="I1175" t="s">
        <v>1088</v>
      </c>
      <c r="J1175" t="s">
        <v>1008</v>
      </c>
      <c r="K1175" t="s">
        <v>34</v>
      </c>
      <c r="L1175" t="s">
        <v>1090</v>
      </c>
      <c r="N1175" t="s">
        <v>30</v>
      </c>
      <c r="O1175" t="s">
        <v>36</v>
      </c>
      <c r="P1175" t="s">
        <v>37</v>
      </c>
      <c r="Q1175" t="s">
        <v>291</v>
      </c>
      <c r="R1175" t="s">
        <v>27</v>
      </c>
      <c r="T1175">
        <v>3</v>
      </c>
      <c r="U1175">
        <v>0</v>
      </c>
      <c r="V1175">
        <v>-16777216</v>
      </c>
      <c r="W1175" t="s">
        <v>43</v>
      </c>
      <c r="X1175" t="s">
        <v>43</v>
      </c>
    </row>
    <row r="1176" spans="1:24" x14ac:dyDescent="0.25">
      <c r="A1176" t="s">
        <v>1009</v>
      </c>
      <c r="B1176" t="s">
        <v>1007</v>
      </c>
      <c r="C1176" t="s">
        <v>292</v>
      </c>
      <c r="D1176" t="s">
        <v>293</v>
      </c>
      <c r="E1176" t="s">
        <v>291</v>
      </c>
      <c r="F1176" t="s">
        <v>1003</v>
      </c>
      <c r="G1176" t="s">
        <v>944</v>
      </c>
      <c r="H1176" t="s">
        <v>285</v>
      </c>
      <c r="I1176" t="s">
        <v>994</v>
      </c>
      <c r="J1176" t="s">
        <v>1008</v>
      </c>
      <c r="K1176" t="s">
        <v>34</v>
      </c>
      <c r="L1176" t="s">
        <v>1004</v>
      </c>
      <c r="N1176" t="s">
        <v>30</v>
      </c>
      <c r="O1176" t="s">
        <v>36</v>
      </c>
      <c r="P1176" t="s">
        <v>37</v>
      </c>
      <c r="Q1176" t="s">
        <v>291</v>
      </c>
      <c r="R1176" t="s">
        <v>27</v>
      </c>
      <c r="T1176">
        <v>3</v>
      </c>
      <c r="U1176">
        <v>0</v>
      </c>
      <c r="V1176">
        <v>-16777216</v>
      </c>
      <c r="W1176" t="s">
        <v>43</v>
      </c>
      <c r="X1176" t="s">
        <v>43</v>
      </c>
    </row>
    <row r="1177" spans="1:24" x14ac:dyDescent="0.25">
      <c r="A1177" t="s">
        <v>1009</v>
      </c>
      <c r="B1177" t="s">
        <v>1007</v>
      </c>
      <c r="C1177" t="s">
        <v>292</v>
      </c>
      <c r="D1177" t="s">
        <v>293</v>
      </c>
      <c r="E1177" t="s">
        <v>291</v>
      </c>
      <c r="F1177" t="s">
        <v>1147</v>
      </c>
      <c r="G1177" t="s">
        <v>944</v>
      </c>
      <c r="H1177" t="s">
        <v>285</v>
      </c>
      <c r="I1177" t="s">
        <v>1146</v>
      </c>
      <c r="J1177" t="s">
        <v>1008</v>
      </c>
      <c r="K1177" t="s">
        <v>34</v>
      </c>
      <c r="L1177" t="s">
        <v>1148</v>
      </c>
      <c r="N1177" t="s">
        <v>30</v>
      </c>
      <c r="O1177" t="s">
        <v>36</v>
      </c>
      <c r="P1177" t="s">
        <v>37</v>
      </c>
      <c r="Q1177" t="s">
        <v>291</v>
      </c>
      <c r="R1177" t="s">
        <v>27</v>
      </c>
      <c r="T1177">
        <v>3</v>
      </c>
      <c r="U1177">
        <v>0</v>
      </c>
      <c r="V1177">
        <v>-16777216</v>
      </c>
      <c r="W1177" t="s">
        <v>43</v>
      </c>
      <c r="X1177" t="s">
        <v>43</v>
      </c>
    </row>
    <row r="1178" spans="1:24" x14ac:dyDescent="0.25">
      <c r="A1178" t="s">
        <v>271</v>
      </c>
      <c r="B1178" t="s">
        <v>268</v>
      </c>
      <c r="C1178" t="s">
        <v>78</v>
      </c>
      <c r="D1178" t="s">
        <v>78</v>
      </c>
      <c r="E1178" t="s">
        <v>270</v>
      </c>
      <c r="F1178" t="s">
        <v>242</v>
      </c>
      <c r="G1178" t="s">
        <v>244</v>
      </c>
      <c r="H1178" t="s">
        <v>101</v>
      </c>
      <c r="I1178" t="s">
        <v>245</v>
      </c>
      <c r="J1178" t="s">
        <v>269</v>
      </c>
      <c r="K1178" t="s">
        <v>34</v>
      </c>
      <c r="L1178" t="s">
        <v>243</v>
      </c>
      <c r="N1178" t="s">
        <v>30</v>
      </c>
      <c r="O1178" t="s">
        <v>36</v>
      </c>
      <c r="P1178" t="s">
        <v>37</v>
      </c>
      <c r="Q1178">
        <v>45245</v>
      </c>
      <c r="R1178" t="s">
        <v>79</v>
      </c>
      <c r="T1178">
        <v>3</v>
      </c>
      <c r="U1178">
        <v>0</v>
      </c>
      <c r="V1178">
        <v>-16777216</v>
      </c>
      <c r="W1178" t="s">
        <v>43</v>
      </c>
      <c r="X1178" t="s">
        <v>43</v>
      </c>
    </row>
    <row r="1179" spans="1:24" x14ac:dyDescent="0.25">
      <c r="A1179" t="s">
        <v>271</v>
      </c>
      <c r="B1179" t="s">
        <v>268</v>
      </c>
      <c r="C1179" t="s">
        <v>78</v>
      </c>
      <c r="D1179" t="s">
        <v>78</v>
      </c>
      <c r="E1179" t="s">
        <v>270</v>
      </c>
      <c r="F1179" t="s">
        <v>350</v>
      </c>
      <c r="G1179" t="s">
        <v>244</v>
      </c>
      <c r="H1179" t="s">
        <v>285</v>
      </c>
      <c r="I1179" t="s">
        <v>352</v>
      </c>
      <c r="J1179" t="s">
        <v>269</v>
      </c>
      <c r="K1179" t="s">
        <v>34</v>
      </c>
      <c r="L1179" t="s">
        <v>351</v>
      </c>
      <c r="N1179" t="s">
        <v>30</v>
      </c>
      <c r="O1179" t="s">
        <v>36</v>
      </c>
      <c r="P1179" t="s">
        <v>37</v>
      </c>
      <c r="Q1179">
        <v>45245</v>
      </c>
      <c r="R1179" t="s">
        <v>79</v>
      </c>
      <c r="T1179">
        <v>3</v>
      </c>
      <c r="U1179">
        <v>0</v>
      </c>
      <c r="V1179">
        <v>-16777216</v>
      </c>
      <c r="W1179" t="s">
        <v>43</v>
      </c>
      <c r="X1179" t="s">
        <v>43</v>
      </c>
    </row>
    <row r="1180" spans="1:24" x14ac:dyDescent="0.25">
      <c r="A1180" t="s">
        <v>271</v>
      </c>
      <c r="B1180" t="s">
        <v>268</v>
      </c>
      <c r="C1180" t="s">
        <v>78</v>
      </c>
      <c r="D1180" t="s">
        <v>78</v>
      </c>
      <c r="E1180" t="s">
        <v>270</v>
      </c>
      <c r="F1180" t="s">
        <v>295</v>
      </c>
      <c r="G1180" t="s">
        <v>244</v>
      </c>
      <c r="H1180" t="s">
        <v>285</v>
      </c>
      <c r="I1180" t="s">
        <v>297</v>
      </c>
      <c r="J1180" t="s">
        <v>269</v>
      </c>
      <c r="K1180" t="s">
        <v>34</v>
      </c>
      <c r="L1180" t="s">
        <v>296</v>
      </c>
      <c r="N1180" t="s">
        <v>30</v>
      </c>
      <c r="O1180" t="s">
        <v>36</v>
      </c>
      <c r="P1180" t="s">
        <v>37</v>
      </c>
      <c r="Q1180">
        <v>45245</v>
      </c>
      <c r="R1180" t="s">
        <v>79</v>
      </c>
      <c r="T1180">
        <v>3</v>
      </c>
      <c r="U1180">
        <v>0</v>
      </c>
      <c r="V1180">
        <v>-16777216</v>
      </c>
      <c r="W1180" t="s">
        <v>43</v>
      </c>
      <c r="X1180" t="s">
        <v>43</v>
      </c>
    </row>
    <row r="1181" spans="1:24" x14ac:dyDescent="0.25">
      <c r="A1181" t="s">
        <v>271</v>
      </c>
      <c r="B1181" t="s">
        <v>791</v>
      </c>
      <c r="C1181" t="s">
        <v>78</v>
      </c>
      <c r="D1181" t="s">
        <v>78</v>
      </c>
      <c r="E1181" t="s">
        <v>270</v>
      </c>
      <c r="F1181" t="s">
        <v>780</v>
      </c>
      <c r="G1181" t="s">
        <v>244</v>
      </c>
      <c r="H1181" t="s">
        <v>285</v>
      </c>
      <c r="I1181" t="s">
        <v>778</v>
      </c>
      <c r="J1181" t="s">
        <v>269</v>
      </c>
      <c r="K1181" t="s">
        <v>34</v>
      </c>
      <c r="L1181" t="s">
        <v>781</v>
      </c>
      <c r="N1181" t="s">
        <v>30</v>
      </c>
      <c r="O1181" t="s">
        <v>779</v>
      </c>
      <c r="P1181" t="s">
        <v>37</v>
      </c>
      <c r="Q1181">
        <v>45245</v>
      </c>
      <c r="R1181" t="s">
        <v>79</v>
      </c>
      <c r="T1181">
        <v>3</v>
      </c>
      <c r="U1181">
        <v>0</v>
      </c>
      <c r="V1181">
        <v>-16777216</v>
      </c>
      <c r="W1181" t="s">
        <v>43</v>
      </c>
      <c r="X1181" t="s">
        <v>43</v>
      </c>
    </row>
    <row r="1182" spans="1:24" x14ac:dyDescent="0.25">
      <c r="A1182" t="s">
        <v>271</v>
      </c>
      <c r="B1182" t="s">
        <v>700</v>
      </c>
      <c r="C1182" t="s">
        <v>78</v>
      </c>
      <c r="D1182" t="s">
        <v>78</v>
      </c>
      <c r="E1182" t="s">
        <v>270</v>
      </c>
      <c r="F1182" t="s">
        <v>680</v>
      </c>
      <c r="G1182" t="s">
        <v>244</v>
      </c>
      <c r="H1182" t="s">
        <v>442</v>
      </c>
      <c r="I1182" t="s">
        <v>678</v>
      </c>
      <c r="J1182" t="s">
        <v>700</v>
      </c>
      <c r="K1182" t="s">
        <v>34</v>
      </c>
      <c r="L1182" t="s">
        <v>681</v>
      </c>
      <c r="N1182" t="s">
        <v>30</v>
      </c>
      <c r="O1182" t="s">
        <v>444</v>
      </c>
      <c r="P1182" t="s">
        <v>37</v>
      </c>
      <c r="Q1182">
        <v>45245</v>
      </c>
      <c r="R1182" t="s">
        <v>79</v>
      </c>
      <c r="T1182">
        <v>3</v>
      </c>
      <c r="U1182">
        <v>0</v>
      </c>
      <c r="V1182">
        <v>-16777216</v>
      </c>
      <c r="W1182" t="s">
        <v>43</v>
      </c>
      <c r="X1182" t="s">
        <v>43</v>
      </c>
    </row>
    <row r="1183" spans="1:24" x14ac:dyDescent="0.25">
      <c r="A1183" t="s">
        <v>275</v>
      </c>
      <c r="B1183" t="s">
        <v>272</v>
      </c>
      <c r="C1183" t="s">
        <v>78</v>
      </c>
      <c r="D1183" t="s">
        <v>78</v>
      </c>
      <c r="E1183" t="s">
        <v>274</v>
      </c>
      <c r="F1183" t="s">
        <v>242</v>
      </c>
      <c r="G1183" t="s">
        <v>244</v>
      </c>
      <c r="H1183" t="s">
        <v>101</v>
      </c>
      <c r="I1183" t="s">
        <v>245</v>
      </c>
      <c r="J1183" t="s">
        <v>273</v>
      </c>
      <c r="K1183" t="s">
        <v>34</v>
      </c>
      <c r="L1183" t="s">
        <v>243</v>
      </c>
      <c r="N1183" t="s">
        <v>30</v>
      </c>
      <c r="O1183" t="s">
        <v>36</v>
      </c>
      <c r="P1183" t="s">
        <v>37</v>
      </c>
      <c r="Q1183">
        <v>45244</v>
      </c>
      <c r="R1183" t="s">
        <v>79</v>
      </c>
      <c r="T1183">
        <v>3</v>
      </c>
      <c r="U1183">
        <v>0</v>
      </c>
      <c r="V1183">
        <v>-16777216</v>
      </c>
      <c r="W1183" t="s">
        <v>43</v>
      </c>
      <c r="X1183" t="s">
        <v>43</v>
      </c>
    </row>
    <row r="1184" spans="1:24" x14ac:dyDescent="0.25">
      <c r="A1184" t="s">
        <v>275</v>
      </c>
      <c r="B1184" t="s">
        <v>272</v>
      </c>
      <c r="C1184" t="s">
        <v>78</v>
      </c>
      <c r="D1184" t="s">
        <v>78</v>
      </c>
      <c r="E1184" t="s">
        <v>274</v>
      </c>
      <c r="F1184" t="s">
        <v>350</v>
      </c>
      <c r="G1184" t="s">
        <v>244</v>
      </c>
      <c r="H1184" t="s">
        <v>285</v>
      </c>
      <c r="I1184" t="s">
        <v>352</v>
      </c>
      <c r="J1184" t="s">
        <v>273</v>
      </c>
      <c r="K1184" t="s">
        <v>34</v>
      </c>
      <c r="L1184" t="s">
        <v>351</v>
      </c>
      <c r="N1184" t="s">
        <v>30</v>
      </c>
      <c r="O1184" t="s">
        <v>36</v>
      </c>
      <c r="P1184" t="s">
        <v>37</v>
      </c>
      <c r="Q1184">
        <v>45244</v>
      </c>
      <c r="R1184" t="s">
        <v>79</v>
      </c>
      <c r="T1184">
        <v>3</v>
      </c>
      <c r="U1184">
        <v>0</v>
      </c>
      <c r="V1184">
        <v>-16777216</v>
      </c>
      <c r="W1184" t="s">
        <v>43</v>
      </c>
      <c r="X1184" t="s">
        <v>43</v>
      </c>
    </row>
    <row r="1185" spans="1:24" x14ac:dyDescent="0.25">
      <c r="A1185" t="s">
        <v>275</v>
      </c>
      <c r="B1185" t="s">
        <v>272</v>
      </c>
      <c r="C1185" t="s">
        <v>78</v>
      </c>
      <c r="D1185" t="s">
        <v>78</v>
      </c>
      <c r="E1185" t="s">
        <v>274</v>
      </c>
      <c r="F1185" t="s">
        <v>295</v>
      </c>
      <c r="G1185" t="s">
        <v>244</v>
      </c>
      <c r="H1185" t="s">
        <v>285</v>
      </c>
      <c r="I1185" t="s">
        <v>297</v>
      </c>
      <c r="J1185" t="s">
        <v>273</v>
      </c>
      <c r="K1185" t="s">
        <v>34</v>
      </c>
      <c r="L1185" t="s">
        <v>296</v>
      </c>
      <c r="N1185" t="s">
        <v>30</v>
      </c>
      <c r="O1185" t="s">
        <v>36</v>
      </c>
      <c r="P1185" t="s">
        <v>37</v>
      </c>
      <c r="Q1185">
        <v>45244</v>
      </c>
      <c r="R1185" t="s">
        <v>79</v>
      </c>
      <c r="T1185">
        <v>3</v>
      </c>
      <c r="U1185">
        <v>0</v>
      </c>
      <c r="V1185">
        <v>-16777216</v>
      </c>
      <c r="W1185" t="s">
        <v>43</v>
      </c>
      <c r="X1185" t="s">
        <v>43</v>
      </c>
    </row>
    <row r="1186" spans="1:24" x14ac:dyDescent="0.25">
      <c r="A1186" t="s">
        <v>275</v>
      </c>
      <c r="B1186" t="s">
        <v>792</v>
      </c>
      <c r="C1186" t="s">
        <v>78</v>
      </c>
      <c r="D1186" t="s">
        <v>78</v>
      </c>
      <c r="E1186" t="s">
        <v>274</v>
      </c>
      <c r="F1186" t="s">
        <v>780</v>
      </c>
      <c r="G1186" t="s">
        <v>244</v>
      </c>
      <c r="H1186" t="s">
        <v>285</v>
      </c>
      <c r="I1186" t="s">
        <v>778</v>
      </c>
      <c r="J1186" t="s">
        <v>273</v>
      </c>
      <c r="K1186" t="s">
        <v>34</v>
      </c>
      <c r="L1186" t="s">
        <v>781</v>
      </c>
      <c r="N1186" t="s">
        <v>30</v>
      </c>
      <c r="O1186" t="s">
        <v>779</v>
      </c>
      <c r="P1186" t="s">
        <v>37</v>
      </c>
      <c r="Q1186">
        <v>45244</v>
      </c>
      <c r="R1186" t="s">
        <v>79</v>
      </c>
      <c r="T1186">
        <v>3</v>
      </c>
      <c r="U1186">
        <v>0</v>
      </c>
      <c r="V1186">
        <v>-16777216</v>
      </c>
      <c r="W1186" t="s">
        <v>43</v>
      </c>
      <c r="X1186" t="s">
        <v>43</v>
      </c>
    </row>
    <row r="1187" spans="1:24" x14ac:dyDescent="0.25">
      <c r="A1187" t="s">
        <v>275</v>
      </c>
      <c r="B1187" t="s">
        <v>709</v>
      </c>
      <c r="C1187" t="s">
        <v>78</v>
      </c>
      <c r="D1187" t="s">
        <v>78</v>
      </c>
      <c r="E1187" t="s">
        <v>274</v>
      </c>
      <c r="F1187" t="s">
        <v>680</v>
      </c>
      <c r="G1187" t="s">
        <v>244</v>
      </c>
      <c r="H1187" t="s">
        <v>442</v>
      </c>
      <c r="I1187" t="s">
        <v>678</v>
      </c>
      <c r="J1187" t="s">
        <v>709</v>
      </c>
      <c r="K1187" t="s">
        <v>34</v>
      </c>
      <c r="L1187" t="s">
        <v>681</v>
      </c>
      <c r="N1187" t="s">
        <v>30</v>
      </c>
      <c r="O1187" t="s">
        <v>444</v>
      </c>
      <c r="P1187" t="s">
        <v>37</v>
      </c>
      <c r="Q1187">
        <v>45244</v>
      </c>
      <c r="R1187" t="s">
        <v>79</v>
      </c>
      <c r="T1187">
        <v>3</v>
      </c>
      <c r="U1187">
        <v>0</v>
      </c>
      <c r="V1187">
        <v>-16777216</v>
      </c>
      <c r="W1187" t="s">
        <v>43</v>
      </c>
      <c r="X1187" t="s">
        <v>43</v>
      </c>
    </row>
    <row r="1188" spans="1:24" x14ac:dyDescent="0.25">
      <c r="A1188" t="s">
        <v>357</v>
      </c>
      <c r="B1188" t="s">
        <v>354</v>
      </c>
      <c r="C1188" t="s">
        <v>292</v>
      </c>
      <c r="D1188" t="s">
        <v>293</v>
      </c>
      <c r="E1188" t="s">
        <v>356</v>
      </c>
      <c r="F1188" t="s">
        <v>350</v>
      </c>
      <c r="G1188" t="s">
        <v>244</v>
      </c>
      <c r="H1188" t="s">
        <v>285</v>
      </c>
      <c r="I1188" t="s">
        <v>352</v>
      </c>
      <c r="J1188" t="s">
        <v>355</v>
      </c>
      <c r="K1188" t="s">
        <v>34</v>
      </c>
      <c r="L1188" t="s">
        <v>351</v>
      </c>
      <c r="N1188" t="s">
        <v>30</v>
      </c>
      <c r="O1188" t="s">
        <v>36</v>
      </c>
      <c r="P1188" t="s">
        <v>37</v>
      </c>
      <c r="Q1188" t="s">
        <v>292</v>
      </c>
      <c r="R1188" t="s">
        <v>27</v>
      </c>
      <c r="T1188">
        <v>3</v>
      </c>
      <c r="U1188">
        <v>0</v>
      </c>
      <c r="V1188">
        <v>-16777216</v>
      </c>
      <c r="W1188" t="s">
        <v>43</v>
      </c>
      <c r="X1188" t="s">
        <v>43</v>
      </c>
    </row>
    <row r="1189" spans="1:24" x14ac:dyDescent="0.25">
      <c r="A1189" t="s">
        <v>357</v>
      </c>
      <c r="B1189" t="s">
        <v>1447</v>
      </c>
      <c r="C1189" t="s">
        <v>292</v>
      </c>
      <c r="D1189" t="s">
        <v>293</v>
      </c>
      <c r="E1189" t="s">
        <v>356</v>
      </c>
      <c r="F1189" t="s">
        <v>1448</v>
      </c>
      <c r="G1189" t="s">
        <v>32</v>
      </c>
      <c r="H1189" t="s">
        <v>25</v>
      </c>
      <c r="I1189" t="s">
        <v>1444</v>
      </c>
      <c r="J1189" t="s">
        <v>355</v>
      </c>
      <c r="K1189" t="s">
        <v>34</v>
      </c>
      <c r="L1189" t="s">
        <v>1449</v>
      </c>
      <c r="N1189" t="s">
        <v>30</v>
      </c>
      <c r="O1189" t="s">
        <v>36</v>
      </c>
      <c r="P1189" t="s">
        <v>37</v>
      </c>
      <c r="Q1189" t="s">
        <v>292</v>
      </c>
      <c r="R1189" t="s">
        <v>27</v>
      </c>
      <c r="T1189">
        <v>3</v>
      </c>
      <c r="U1189">
        <v>0</v>
      </c>
      <c r="V1189">
        <v>-16777216</v>
      </c>
      <c r="W1189" t="s">
        <v>43</v>
      </c>
      <c r="X1189" t="s">
        <v>43</v>
      </c>
    </row>
    <row r="1190" spans="1:24" x14ac:dyDescent="0.25">
      <c r="A1190" t="s">
        <v>357</v>
      </c>
      <c r="B1190" t="s">
        <v>701</v>
      </c>
      <c r="C1190" t="s">
        <v>292</v>
      </c>
      <c r="D1190" t="s">
        <v>293</v>
      </c>
      <c r="E1190" t="s">
        <v>356</v>
      </c>
      <c r="F1190" t="s">
        <v>680</v>
      </c>
      <c r="G1190" t="s">
        <v>244</v>
      </c>
      <c r="H1190" t="s">
        <v>442</v>
      </c>
      <c r="I1190" t="s">
        <v>678</v>
      </c>
      <c r="J1190" t="s">
        <v>701</v>
      </c>
      <c r="K1190" t="s">
        <v>34</v>
      </c>
      <c r="L1190" t="s">
        <v>681</v>
      </c>
      <c r="N1190" t="s">
        <v>30</v>
      </c>
      <c r="O1190" t="s">
        <v>444</v>
      </c>
      <c r="P1190" t="s">
        <v>37</v>
      </c>
      <c r="Q1190" t="s">
        <v>292</v>
      </c>
      <c r="R1190" t="s">
        <v>27</v>
      </c>
      <c r="T1190">
        <v>3</v>
      </c>
      <c r="U1190">
        <v>0</v>
      </c>
      <c r="V1190">
        <v>-16777216</v>
      </c>
      <c r="W1190" t="s">
        <v>43</v>
      </c>
      <c r="X1190" t="s">
        <v>43</v>
      </c>
    </row>
    <row r="1191" spans="1:24" x14ac:dyDescent="0.25">
      <c r="A1191" t="s">
        <v>349</v>
      </c>
      <c r="B1191" t="s">
        <v>346</v>
      </c>
      <c r="C1191" t="s">
        <v>78</v>
      </c>
      <c r="D1191" t="s">
        <v>78</v>
      </c>
      <c r="E1191" t="s">
        <v>348</v>
      </c>
      <c r="F1191" t="s">
        <v>917</v>
      </c>
      <c r="G1191" t="s">
        <v>375</v>
      </c>
      <c r="H1191" t="s">
        <v>914</v>
      </c>
      <c r="I1191" t="s">
        <v>915</v>
      </c>
      <c r="J1191" t="s">
        <v>346</v>
      </c>
      <c r="K1191" t="s">
        <v>34</v>
      </c>
      <c r="L1191" t="s">
        <v>918</v>
      </c>
      <c r="N1191" t="s">
        <v>30</v>
      </c>
      <c r="O1191" t="s">
        <v>916</v>
      </c>
      <c r="P1191" t="s">
        <v>37</v>
      </c>
      <c r="Q1191">
        <v>13354</v>
      </c>
      <c r="R1191" t="s">
        <v>79</v>
      </c>
      <c r="T1191">
        <v>3</v>
      </c>
      <c r="U1191">
        <v>0</v>
      </c>
      <c r="V1191">
        <v>-16777216</v>
      </c>
      <c r="W1191" t="s">
        <v>43</v>
      </c>
      <c r="X1191" t="s">
        <v>43</v>
      </c>
    </row>
    <row r="1192" spans="1:24" x14ac:dyDescent="0.25">
      <c r="A1192" t="s">
        <v>349</v>
      </c>
      <c r="B1192" t="s">
        <v>346</v>
      </c>
      <c r="C1192" t="s">
        <v>78</v>
      </c>
      <c r="D1192" t="s">
        <v>78</v>
      </c>
      <c r="E1192" t="s">
        <v>348</v>
      </c>
      <c r="F1192" t="s">
        <v>374</v>
      </c>
      <c r="G1192" t="s">
        <v>375</v>
      </c>
      <c r="H1192" t="s">
        <v>285</v>
      </c>
      <c r="I1192" t="s">
        <v>376</v>
      </c>
      <c r="J1192" t="s">
        <v>407</v>
      </c>
      <c r="K1192" t="s">
        <v>34</v>
      </c>
      <c r="L1192" t="s">
        <v>374</v>
      </c>
      <c r="N1192" t="s">
        <v>30</v>
      </c>
      <c r="O1192" t="s">
        <v>36</v>
      </c>
      <c r="P1192" t="s">
        <v>37</v>
      </c>
      <c r="Q1192">
        <v>13354</v>
      </c>
      <c r="R1192" t="s">
        <v>79</v>
      </c>
      <c r="T1192">
        <v>3</v>
      </c>
      <c r="U1192">
        <v>0</v>
      </c>
      <c r="V1192">
        <v>-16777216</v>
      </c>
      <c r="W1192" t="s">
        <v>43</v>
      </c>
      <c r="X1192" t="s">
        <v>43</v>
      </c>
    </row>
    <row r="1193" spans="1:24" x14ac:dyDescent="0.25">
      <c r="A1193" t="s">
        <v>349</v>
      </c>
      <c r="B1193" t="s">
        <v>346</v>
      </c>
      <c r="C1193" t="s">
        <v>78</v>
      </c>
      <c r="D1193" t="s">
        <v>78</v>
      </c>
      <c r="E1193" t="s">
        <v>348</v>
      </c>
      <c r="F1193" t="s">
        <v>350</v>
      </c>
      <c r="G1193" t="s">
        <v>244</v>
      </c>
      <c r="H1193" t="s">
        <v>285</v>
      </c>
      <c r="I1193" t="s">
        <v>352</v>
      </c>
      <c r="J1193" t="s">
        <v>347</v>
      </c>
      <c r="K1193" t="s">
        <v>34</v>
      </c>
      <c r="L1193" t="s">
        <v>351</v>
      </c>
      <c r="N1193" t="s">
        <v>30</v>
      </c>
      <c r="O1193" t="s">
        <v>36</v>
      </c>
      <c r="P1193" t="s">
        <v>37</v>
      </c>
      <c r="Q1193">
        <v>13354</v>
      </c>
      <c r="R1193" t="s">
        <v>79</v>
      </c>
      <c r="T1193">
        <v>3</v>
      </c>
      <c r="U1193">
        <v>0</v>
      </c>
      <c r="V1193">
        <v>-16777216</v>
      </c>
      <c r="W1193" t="s">
        <v>43</v>
      </c>
      <c r="X1193" t="s">
        <v>43</v>
      </c>
    </row>
    <row r="1194" spans="1:24" x14ac:dyDescent="0.25">
      <c r="A1194" t="s">
        <v>349</v>
      </c>
      <c r="B1194" t="s">
        <v>346</v>
      </c>
      <c r="C1194" t="s">
        <v>78</v>
      </c>
      <c r="D1194" t="s">
        <v>78</v>
      </c>
      <c r="E1194" t="s">
        <v>348</v>
      </c>
      <c r="F1194" t="s">
        <v>295</v>
      </c>
      <c r="G1194" t="s">
        <v>244</v>
      </c>
      <c r="H1194" t="s">
        <v>285</v>
      </c>
      <c r="I1194" t="s">
        <v>297</v>
      </c>
      <c r="J1194" t="s">
        <v>347</v>
      </c>
      <c r="K1194" t="s">
        <v>34</v>
      </c>
      <c r="L1194" t="s">
        <v>296</v>
      </c>
      <c r="N1194" t="s">
        <v>30</v>
      </c>
      <c r="O1194" t="s">
        <v>36</v>
      </c>
      <c r="P1194" t="s">
        <v>37</v>
      </c>
      <c r="Q1194">
        <v>13354</v>
      </c>
      <c r="R1194" t="s">
        <v>79</v>
      </c>
      <c r="T1194">
        <v>3</v>
      </c>
      <c r="U1194">
        <v>0</v>
      </c>
      <c r="V1194">
        <v>-16777216</v>
      </c>
      <c r="W1194" t="s">
        <v>43</v>
      </c>
      <c r="X1194" t="s">
        <v>43</v>
      </c>
    </row>
    <row r="1195" spans="1:24" x14ac:dyDescent="0.25">
      <c r="A1195" t="s">
        <v>349</v>
      </c>
      <c r="B1195" t="s">
        <v>346</v>
      </c>
      <c r="C1195" t="s">
        <v>78</v>
      </c>
      <c r="D1195" t="s">
        <v>78</v>
      </c>
      <c r="E1195" t="s">
        <v>348</v>
      </c>
      <c r="F1195" t="s">
        <v>780</v>
      </c>
      <c r="G1195" t="s">
        <v>244</v>
      </c>
      <c r="H1195" t="s">
        <v>285</v>
      </c>
      <c r="I1195" t="s">
        <v>778</v>
      </c>
      <c r="J1195" t="s">
        <v>347</v>
      </c>
      <c r="K1195" t="s">
        <v>34</v>
      </c>
      <c r="L1195" t="s">
        <v>781</v>
      </c>
      <c r="N1195" t="s">
        <v>30</v>
      </c>
      <c r="O1195" t="s">
        <v>779</v>
      </c>
      <c r="P1195" t="s">
        <v>37</v>
      </c>
      <c r="Q1195">
        <v>13354</v>
      </c>
      <c r="R1195" t="s">
        <v>79</v>
      </c>
      <c r="T1195">
        <v>3</v>
      </c>
      <c r="U1195">
        <v>0</v>
      </c>
      <c r="V1195">
        <v>-16777216</v>
      </c>
      <c r="W1195" t="s">
        <v>43</v>
      </c>
      <c r="X1195" t="s">
        <v>43</v>
      </c>
    </row>
    <row r="1196" spans="1:24" x14ac:dyDescent="0.25">
      <c r="A1196" t="s">
        <v>349</v>
      </c>
      <c r="B1196" t="s">
        <v>346</v>
      </c>
      <c r="C1196" t="s">
        <v>78</v>
      </c>
      <c r="D1196" t="s">
        <v>78</v>
      </c>
      <c r="E1196" t="s">
        <v>348</v>
      </c>
      <c r="F1196" t="s">
        <v>1448</v>
      </c>
      <c r="G1196" t="s">
        <v>32</v>
      </c>
      <c r="H1196" t="s">
        <v>25</v>
      </c>
      <c r="I1196" t="s">
        <v>1444</v>
      </c>
      <c r="J1196" t="s">
        <v>347</v>
      </c>
      <c r="K1196" t="s">
        <v>34</v>
      </c>
      <c r="L1196" t="s">
        <v>1449</v>
      </c>
      <c r="N1196" t="s">
        <v>30</v>
      </c>
      <c r="O1196" t="s">
        <v>36</v>
      </c>
      <c r="P1196" t="s">
        <v>37</v>
      </c>
      <c r="Q1196">
        <v>13354</v>
      </c>
      <c r="R1196" t="s">
        <v>79</v>
      </c>
      <c r="T1196">
        <v>3</v>
      </c>
      <c r="U1196">
        <v>0</v>
      </c>
      <c r="V1196">
        <v>-16777216</v>
      </c>
      <c r="W1196" t="s">
        <v>43</v>
      </c>
      <c r="X1196" t="s">
        <v>43</v>
      </c>
    </row>
    <row r="1197" spans="1:24" x14ac:dyDescent="0.25">
      <c r="A1197" t="s">
        <v>1241</v>
      </c>
      <c r="B1197" t="s">
        <v>1239</v>
      </c>
      <c r="C1197" t="s">
        <v>48</v>
      </c>
      <c r="D1197" t="s">
        <v>195</v>
      </c>
      <c r="E1197" t="s">
        <v>1240</v>
      </c>
      <c r="F1197" t="s">
        <v>1223</v>
      </c>
      <c r="G1197" t="s">
        <v>32</v>
      </c>
      <c r="H1197" t="s">
        <v>199</v>
      </c>
      <c r="I1197" t="s">
        <v>1215</v>
      </c>
      <c r="J1197" t="s">
        <v>1240</v>
      </c>
      <c r="K1197" t="s">
        <v>34</v>
      </c>
      <c r="L1197" t="s">
        <v>1224</v>
      </c>
      <c r="N1197" t="s">
        <v>30</v>
      </c>
      <c r="O1197" t="s">
        <v>36</v>
      </c>
      <c r="P1197" t="s">
        <v>37</v>
      </c>
      <c r="Q1197">
        <v>224271</v>
      </c>
      <c r="R1197" t="s">
        <v>79</v>
      </c>
      <c r="T1197">
        <v>3</v>
      </c>
      <c r="U1197">
        <v>0</v>
      </c>
      <c r="V1197">
        <v>-16777216</v>
      </c>
      <c r="W1197" t="s">
        <v>43</v>
      </c>
      <c r="X1197" t="s">
        <v>43</v>
      </c>
    </row>
    <row r="1198" spans="1:24" x14ac:dyDescent="0.25">
      <c r="A1198" t="s">
        <v>1244</v>
      </c>
      <c r="B1198" t="s">
        <v>1242</v>
      </c>
      <c r="C1198" t="s">
        <v>48</v>
      </c>
      <c r="D1198" t="s">
        <v>195</v>
      </c>
      <c r="E1198" t="s">
        <v>1243</v>
      </c>
      <c r="F1198" t="s">
        <v>1223</v>
      </c>
      <c r="G1198" t="s">
        <v>32</v>
      </c>
      <c r="H1198" t="s">
        <v>199</v>
      </c>
      <c r="I1198" t="s">
        <v>1215</v>
      </c>
      <c r="J1198" t="s">
        <v>1243</v>
      </c>
      <c r="K1198" t="s">
        <v>34</v>
      </c>
      <c r="L1198" t="s">
        <v>1224</v>
      </c>
      <c r="N1198" t="s">
        <v>30</v>
      </c>
      <c r="O1198" t="s">
        <v>36</v>
      </c>
      <c r="P1198" t="s">
        <v>37</v>
      </c>
      <c r="Q1198">
        <v>224273</v>
      </c>
      <c r="R1198" t="s">
        <v>79</v>
      </c>
      <c r="T1198">
        <v>3</v>
      </c>
      <c r="U1198">
        <v>0</v>
      </c>
      <c r="V1198">
        <v>-16777216</v>
      </c>
      <c r="W1198" t="s">
        <v>43</v>
      </c>
      <c r="X1198" t="s">
        <v>43</v>
      </c>
    </row>
    <row r="1199" spans="1:24" x14ac:dyDescent="0.25">
      <c r="A1199" t="s">
        <v>1252</v>
      </c>
      <c r="B1199" t="s">
        <v>1250</v>
      </c>
      <c r="C1199" t="s">
        <v>48</v>
      </c>
      <c r="D1199" t="s">
        <v>195</v>
      </c>
      <c r="E1199" t="s">
        <v>1251</v>
      </c>
      <c r="F1199" t="s">
        <v>1282</v>
      </c>
      <c r="G1199" t="s">
        <v>533</v>
      </c>
      <c r="H1199" t="s">
        <v>285</v>
      </c>
      <c r="I1199" t="s">
        <v>1281</v>
      </c>
      <c r="J1199" t="s">
        <v>1251</v>
      </c>
      <c r="K1199" t="s">
        <v>34</v>
      </c>
      <c r="L1199" t="s">
        <v>1283</v>
      </c>
      <c r="N1199" t="s">
        <v>30</v>
      </c>
      <c r="O1199" t="s">
        <v>36</v>
      </c>
      <c r="P1199" t="s">
        <v>37</v>
      </c>
      <c r="Q1199">
        <v>229179</v>
      </c>
      <c r="R1199" t="s">
        <v>79</v>
      </c>
      <c r="T1199">
        <v>3</v>
      </c>
      <c r="U1199">
        <v>0</v>
      </c>
      <c r="V1199">
        <v>-16777216</v>
      </c>
      <c r="W1199" t="s">
        <v>43</v>
      </c>
      <c r="X1199" t="s">
        <v>43</v>
      </c>
    </row>
    <row r="1200" spans="1:24" x14ac:dyDescent="0.25">
      <c r="A1200" t="s">
        <v>1252</v>
      </c>
      <c r="B1200" t="s">
        <v>1250</v>
      </c>
      <c r="C1200" t="s">
        <v>48</v>
      </c>
      <c r="D1200" t="s">
        <v>195</v>
      </c>
      <c r="E1200" t="s">
        <v>1251</v>
      </c>
      <c r="F1200" t="s">
        <v>1289</v>
      </c>
      <c r="G1200" t="s">
        <v>928</v>
      </c>
      <c r="H1200" t="s">
        <v>285</v>
      </c>
      <c r="I1200" t="s">
        <v>1288</v>
      </c>
      <c r="J1200" t="s">
        <v>1251</v>
      </c>
      <c r="K1200" t="s">
        <v>34</v>
      </c>
      <c r="L1200" t="s">
        <v>1290</v>
      </c>
      <c r="N1200" t="s">
        <v>30</v>
      </c>
      <c r="O1200" t="s">
        <v>36</v>
      </c>
      <c r="P1200" t="s">
        <v>37</v>
      </c>
      <c r="Q1200">
        <v>229179</v>
      </c>
      <c r="R1200" t="s">
        <v>79</v>
      </c>
      <c r="T1200">
        <v>3</v>
      </c>
      <c r="U1200">
        <v>0</v>
      </c>
      <c r="V1200">
        <v>-16777216</v>
      </c>
      <c r="W1200" t="s">
        <v>43</v>
      </c>
      <c r="X1200" t="s">
        <v>43</v>
      </c>
    </row>
    <row r="1201" spans="1:24" x14ac:dyDescent="0.25">
      <c r="A1201" t="s">
        <v>1252</v>
      </c>
      <c r="B1201" t="s">
        <v>1250</v>
      </c>
      <c r="C1201" t="s">
        <v>48</v>
      </c>
      <c r="D1201" t="s">
        <v>195</v>
      </c>
      <c r="E1201" t="s">
        <v>1251</v>
      </c>
      <c r="F1201" t="s">
        <v>1350</v>
      </c>
      <c r="G1201" t="s">
        <v>928</v>
      </c>
      <c r="H1201" t="s">
        <v>285</v>
      </c>
      <c r="I1201" t="s">
        <v>1349</v>
      </c>
      <c r="J1201" t="s">
        <v>1251</v>
      </c>
      <c r="K1201" t="s">
        <v>34</v>
      </c>
      <c r="L1201" t="s">
        <v>1350</v>
      </c>
      <c r="M1201" t="s">
        <v>1348</v>
      </c>
      <c r="N1201" t="s">
        <v>30</v>
      </c>
      <c r="O1201" t="s">
        <v>36</v>
      </c>
      <c r="P1201" t="s">
        <v>37</v>
      </c>
      <c r="Q1201">
        <v>229179</v>
      </c>
      <c r="R1201" t="s">
        <v>79</v>
      </c>
      <c r="T1201">
        <v>3</v>
      </c>
      <c r="U1201">
        <v>0</v>
      </c>
      <c r="V1201">
        <v>-16777216</v>
      </c>
      <c r="W1201" t="s">
        <v>43</v>
      </c>
      <c r="X1201" t="s">
        <v>43</v>
      </c>
    </row>
    <row r="1202" spans="1:24" x14ac:dyDescent="0.25">
      <c r="A1202" t="s">
        <v>1252</v>
      </c>
      <c r="B1202" t="s">
        <v>1306</v>
      </c>
      <c r="C1202" t="s">
        <v>48</v>
      </c>
      <c r="D1202" t="s">
        <v>195</v>
      </c>
      <c r="E1202" t="s">
        <v>1251</v>
      </c>
      <c r="F1202" t="s">
        <v>1196</v>
      </c>
      <c r="G1202" t="s">
        <v>1295</v>
      </c>
      <c r="H1202" t="s">
        <v>285</v>
      </c>
      <c r="I1202" t="s">
        <v>1296</v>
      </c>
      <c r="J1202" t="s">
        <v>1307</v>
      </c>
      <c r="K1202" t="s">
        <v>34</v>
      </c>
      <c r="L1202" t="s">
        <v>1297</v>
      </c>
      <c r="N1202" t="s">
        <v>30</v>
      </c>
      <c r="O1202" t="s">
        <v>36</v>
      </c>
      <c r="P1202" t="s">
        <v>37</v>
      </c>
      <c r="Q1202">
        <v>229179</v>
      </c>
      <c r="R1202" t="s">
        <v>79</v>
      </c>
      <c r="T1202">
        <v>3</v>
      </c>
      <c r="U1202">
        <v>0</v>
      </c>
      <c r="V1202">
        <v>-16777216</v>
      </c>
      <c r="W1202" t="s">
        <v>43</v>
      </c>
      <c r="X1202" t="s">
        <v>43</v>
      </c>
    </row>
    <row r="1203" spans="1:24" x14ac:dyDescent="0.25">
      <c r="A1203" t="s">
        <v>1252</v>
      </c>
      <c r="B1203" t="s">
        <v>1306</v>
      </c>
      <c r="C1203" t="s">
        <v>48</v>
      </c>
      <c r="D1203" t="s">
        <v>195</v>
      </c>
      <c r="E1203" t="s">
        <v>1251</v>
      </c>
      <c r="F1203" t="s">
        <v>1311</v>
      </c>
      <c r="G1203" t="s">
        <v>1295</v>
      </c>
      <c r="H1203" t="s">
        <v>285</v>
      </c>
      <c r="I1203" t="s">
        <v>1310</v>
      </c>
      <c r="J1203" t="s">
        <v>1307</v>
      </c>
      <c r="K1203" t="s">
        <v>34</v>
      </c>
      <c r="L1203" t="s">
        <v>1312</v>
      </c>
      <c r="N1203" t="s">
        <v>30</v>
      </c>
      <c r="O1203" t="s">
        <v>36</v>
      </c>
      <c r="P1203" t="s">
        <v>37</v>
      </c>
      <c r="Q1203">
        <v>229179</v>
      </c>
      <c r="R1203" t="s">
        <v>79</v>
      </c>
      <c r="T1203">
        <v>3</v>
      </c>
      <c r="U1203">
        <v>0</v>
      </c>
      <c r="V1203">
        <v>-16777216</v>
      </c>
      <c r="W1203" t="s">
        <v>43</v>
      </c>
      <c r="X1203" t="s">
        <v>43</v>
      </c>
    </row>
    <row r="1204" spans="1:24" x14ac:dyDescent="0.25">
      <c r="A1204" t="s">
        <v>1252</v>
      </c>
      <c r="B1204" t="s">
        <v>1250</v>
      </c>
      <c r="C1204" t="s">
        <v>48</v>
      </c>
      <c r="D1204" t="s">
        <v>195</v>
      </c>
      <c r="E1204" t="s">
        <v>1251</v>
      </c>
      <c r="F1204" t="s">
        <v>1223</v>
      </c>
      <c r="G1204" t="s">
        <v>1248</v>
      </c>
      <c r="H1204" t="s">
        <v>285</v>
      </c>
      <c r="I1204" t="s">
        <v>1249</v>
      </c>
      <c r="J1204" t="s">
        <v>1251</v>
      </c>
      <c r="K1204" t="s">
        <v>34</v>
      </c>
      <c r="L1204" t="s">
        <v>1224</v>
      </c>
      <c r="N1204" t="s">
        <v>30</v>
      </c>
      <c r="O1204" t="s">
        <v>36</v>
      </c>
      <c r="P1204" t="s">
        <v>37</v>
      </c>
      <c r="Q1204">
        <v>229179</v>
      </c>
      <c r="R1204" t="s">
        <v>79</v>
      </c>
      <c r="T1204">
        <v>3</v>
      </c>
      <c r="U1204">
        <v>0</v>
      </c>
      <c r="V1204">
        <v>-16777216</v>
      </c>
      <c r="W1204" t="s">
        <v>43</v>
      </c>
      <c r="X1204" t="s">
        <v>43</v>
      </c>
    </row>
    <row r="1205" spans="1:24" x14ac:dyDescent="0.25">
      <c r="A1205" t="s">
        <v>1252</v>
      </c>
      <c r="B1205" t="s">
        <v>1250</v>
      </c>
      <c r="C1205" t="s">
        <v>48</v>
      </c>
      <c r="D1205" t="s">
        <v>195</v>
      </c>
      <c r="E1205" t="s">
        <v>1251</v>
      </c>
      <c r="F1205" t="s">
        <v>569</v>
      </c>
      <c r="G1205" t="s">
        <v>1248</v>
      </c>
      <c r="H1205" t="s">
        <v>285</v>
      </c>
      <c r="I1205" t="s">
        <v>1249</v>
      </c>
      <c r="J1205" t="s">
        <v>1251</v>
      </c>
      <c r="K1205" t="s">
        <v>34</v>
      </c>
      <c r="L1205" t="s">
        <v>1256</v>
      </c>
      <c r="N1205" t="s">
        <v>30</v>
      </c>
      <c r="O1205" t="s">
        <v>36</v>
      </c>
      <c r="P1205" t="s">
        <v>37</v>
      </c>
      <c r="Q1205">
        <v>229179</v>
      </c>
      <c r="R1205" t="s">
        <v>79</v>
      </c>
      <c r="T1205">
        <v>3</v>
      </c>
      <c r="U1205">
        <v>0</v>
      </c>
      <c r="V1205">
        <v>-16777216</v>
      </c>
      <c r="W1205" t="s">
        <v>43</v>
      </c>
      <c r="X1205" t="s">
        <v>43</v>
      </c>
    </row>
    <row r="1206" spans="1:24" x14ac:dyDescent="0.25">
      <c r="A1206" t="s">
        <v>1255</v>
      </c>
      <c r="B1206" t="s">
        <v>1253</v>
      </c>
      <c r="C1206" t="s">
        <v>48</v>
      </c>
      <c r="D1206" t="s">
        <v>195</v>
      </c>
      <c r="E1206" t="s">
        <v>1254</v>
      </c>
      <c r="F1206" t="s">
        <v>1282</v>
      </c>
      <c r="G1206" t="s">
        <v>533</v>
      </c>
      <c r="H1206" t="s">
        <v>285</v>
      </c>
      <c r="I1206" t="s">
        <v>1281</v>
      </c>
      <c r="J1206" t="s">
        <v>1254</v>
      </c>
      <c r="K1206" t="s">
        <v>34</v>
      </c>
      <c r="L1206" t="s">
        <v>1283</v>
      </c>
      <c r="N1206" t="s">
        <v>30</v>
      </c>
      <c r="O1206" t="s">
        <v>36</v>
      </c>
      <c r="P1206" t="s">
        <v>37</v>
      </c>
      <c r="Q1206">
        <v>229181</v>
      </c>
      <c r="R1206" t="s">
        <v>79</v>
      </c>
      <c r="T1206">
        <v>3</v>
      </c>
      <c r="U1206">
        <v>0</v>
      </c>
      <c r="V1206">
        <v>-16777216</v>
      </c>
      <c r="W1206" t="s">
        <v>43</v>
      </c>
      <c r="X1206" t="s">
        <v>43</v>
      </c>
    </row>
    <row r="1207" spans="1:24" x14ac:dyDescent="0.25">
      <c r="A1207" t="s">
        <v>1255</v>
      </c>
      <c r="B1207" t="s">
        <v>1253</v>
      </c>
      <c r="C1207" t="s">
        <v>48</v>
      </c>
      <c r="D1207" t="s">
        <v>195</v>
      </c>
      <c r="E1207" t="s">
        <v>1254</v>
      </c>
      <c r="F1207" t="s">
        <v>1289</v>
      </c>
      <c r="G1207" t="s">
        <v>928</v>
      </c>
      <c r="H1207" t="s">
        <v>285</v>
      </c>
      <c r="I1207" t="s">
        <v>1288</v>
      </c>
      <c r="J1207" t="s">
        <v>1254</v>
      </c>
      <c r="K1207" t="s">
        <v>34</v>
      </c>
      <c r="L1207" t="s">
        <v>1290</v>
      </c>
      <c r="N1207" t="s">
        <v>30</v>
      </c>
      <c r="O1207" t="s">
        <v>36</v>
      </c>
      <c r="P1207" t="s">
        <v>37</v>
      </c>
      <c r="Q1207">
        <v>229181</v>
      </c>
      <c r="R1207" t="s">
        <v>79</v>
      </c>
      <c r="T1207">
        <v>3</v>
      </c>
      <c r="U1207">
        <v>0</v>
      </c>
      <c r="V1207">
        <v>-16777216</v>
      </c>
      <c r="W1207" t="s">
        <v>43</v>
      </c>
      <c r="X1207" t="s">
        <v>43</v>
      </c>
    </row>
    <row r="1208" spans="1:24" x14ac:dyDescent="0.25">
      <c r="A1208" t="s">
        <v>1255</v>
      </c>
      <c r="B1208" t="s">
        <v>1253</v>
      </c>
      <c r="C1208" t="s">
        <v>48</v>
      </c>
      <c r="D1208" t="s">
        <v>195</v>
      </c>
      <c r="E1208" t="s">
        <v>1254</v>
      </c>
      <c r="F1208" t="s">
        <v>1350</v>
      </c>
      <c r="G1208" t="s">
        <v>928</v>
      </c>
      <c r="H1208" t="s">
        <v>285</v>
      </c>
      <c r="I1208" t="s">
        <v>1349</v>
      </c>
      <c r="J1208" t="s">
        <v>1254</v>
      </c>
      <c r="K1208" t="s">
        <v>34</v>
      </c>
      <c r="L1208" t="s">
        <v>1350</v>
      </c>
      <c r="M1208" t="s">
        <v>1348</v>
      </c>
      <c r="N1208" t="s">
        <v>30</v>
      </c>
      <c r="O1208" t="s">
        <v>36</v>
      </c>
      <c r="P1208" t="s">
        <v>37</v>
      </c>
      <c r="Q1208">
        <v>229181</v>
      </c>
      <c r="R1208" t="s">
        <v>79</v>
      </c>
      <c r="T1208">
        <v>3</v>
      </c>
      <c r="U1208">
        <v>0</v>
      </c>
      <c r="V1208">
        <v>-16777216</v>
      </c>
      <c r="W1208" t="s">
        <v>43</v>
      </c>
      <c r="X1208" t="s">
        <v>43</v>
      </c>
    </row>
    <row r="1209" spans="1:24" x14ac:dyDescent="0.25">
      <c r="A1209" t="s">
        <v>1255</v>
      </c>
      <c r="B1209" t="s">
        <v>1308</v>
      </c>
      <c r="C1209" t="s">
        <v>48</v>
      </c>
      <c r="D1209" t="s">
        <v>195</v>
      </c>
      <c r="E1209" t="s">
        <v>1254</v>
      </c>
      <c r="F1209" t="s">
        <v>1196</v>
      </c>
      <c r="G1209" t="s">
        <v>1295</v>
      </c>
      <c r="H1209" t="s">
        <v>285</v>
      </c>
      <c r="I1209" t="s">
        <v>1296</v>
      </c>
      <c r="J1209" t="s">
        <v>1309</v>
      </c>
      <c r="K1209" t="s">
        <v>34</v>
      </c>
      <c r="L1209" t="s">
        <v>1297</v>
      </c>
      <c r="N1209" t="s">
        <v>30</v>
      </c>
      <c r="O1209" t="s">
        <v>36</v>
      </c>
      <c r="P1209" t="s">
        <v>37</v>
      </c>
      <c r="Q1209">
        <v>229181</v>
      </c>
      <c r="R1209" t="s">
        <v>79</v>
      </c>
      <c r="T1209">
        <v>3</v>
      </c>
      <c r="U1209">
        <v>0</v>
      </c>
      <c r="V1209">
        <v>-16777216</v>
      </c>
      <c r="W1209" t="s">
        <v>43</v>
      </c>
      <c r="X1209" t="s">
        <v>43</v>
      </c>
    </row>
    <row r="1210" spans="1:24" x14ac:dyDescent="0.25">
      <c r="A1210" t="s">
        <v>1255</v>
      </c>
      <c r="B1210" t="s">
        <v>1308</v>
      </c>
      <c r="C1210" t="s">
        <v>48</v>
      </c>
      <c r="D1210" t="s">
        <v>195</v>
      </c>
      <c r="E1210" t="s">
        <v>1254</v>
      </c>
      <c r="F1210" t="s">
        <v>1311</v>
      </c>
      <c r="G1210" t="s">
        <v>1295</v>
      </c>
      <c r="H1210" t="s">
        <v>285</v>
      </c>
      <c r="I1210" t="s">
        <v>1310</v>
      </c>
      <c r="J1210" t="s">
        <v>1309</v>
      </c>
      <c r="K1210" t="s">
        <v>34</v>
      </c>
      <c r="L1210" t="s">
        <v>1312</v>
      </c>
      <c r="N1210" t="s">
        <v>30</v>
      </c>
      <c r="O1210" t="s">
        <v>36</v>
      </c>
      <c r="P1210" t="s">
        <v>37</v>
      </c>
      <c r="Q1210">
        <v>229181</v>
      </c>
      <c r="R1210" t="s">
        <v>79</v>
      </c>
      <c r="T1210">
        <v>3</v>
      </c>
      <c r="U1210">
        <v>0</v>
      </c>
      <c r="V1210">
        <v>-16777216</v>
      </c>
      <c r="W1210" t="s">
        <v>43</v>
      </c>
      <c r="X1210" t="s">
        <v>43</v>
      </c>
    </row>
    <row r="1211" spans="1:24" x14ac:dyDescent="0.25">
      <c r="A1211" t="s">
        <v>1255</v>
      </c>
      <c r="B1211" t="s">
        <v>1253</v>
      </c>
      <c r="C1211" t="s">
        <v>48</v>
      </c>
      <c r="D1211" t="s">
        <v>195</v>
      </c>
      <c r="E1211" t="s">
        <v>1254</v>
      </c>
      <c r="F1211" t="s">
        <v>1223</v>
      </c>
      <c r="G1211" t="s">
        <v>1248</v>
      </c>
      <c r="H1211" t="s">
        <v>285</v>
      </c>
      <c r="I1211" t="s">
        <v>1249</v>
      </c>
      <c r="J1211" t="s">
        <v>1254</v>
      </c>
      <c r="K1211" t="s">
        <v>34</v>
      </c>
      <c r="L1211" t="s">
        <v>1224</v>
      </c>
      <c r="N1211" t="s">
        <v>30</v>
      </c>
      <c r="O1211" t="s">
        <v>36</v>
      </c>
      <c r="P1211" t="s">
        <v>37</v>
      </c>
      <c r="Q1211">
        <v>229181</v>
      </c>
      <c r="R1211" t="s">
        <v>79</v>
      </c>
      <c r="T1211">
        <v>3</v>
      </c>
      <c r="U1211">
        <v>0</v>
      </c>
      <c r="V1211">
        <v>-16777216</v>
      </c>
      <c r="W1211" t="s">
        <v>43</v>
      </c>
      <c r="X1211" t="s">
        <v>43</v>
      </c>
    </row>
    <row r="1212" spans="1:24" x14ac:dyDescent="0.25">
      <c r="A1212" t="s">
        <v>1255</v>
      </c>
      <c r="B1212" t="s">
        <v>1253</v>
      </c>
      <c r="C1212" t="s">
        <v>48</v>
      </c>
      <c r="D1212" t="s">
        <v>195</v>
      </c>
      <c r="E1212" t="s">
        <v>1254</v>
      </c>
      <c r="F1212" t="s">
        <v>569</v>
      </c>
      <c r="G1212" t="s">
        <v>1248</v>
      </c>
      <c r="H1212" t="s">
        <v>285</v>
      </c>
      <c r="I1212" t="s">
        <v>1249</v>
      </c>
      <c r="J1212" t="s">
        <v>1254</v>
      </c>
      <c r="K1212" t="s">
        <v>34</v>
      </c>
      <c r="L1212" t="s">
        <v>1256</v>
      </c>
      <c r="N1212" t="s">
        <v>30</v>
      </c>
      <c r="O1212" t="s">
        <v>36</v>
      </c>
      <c r="P1212" t="s">
        <v>37</v>
      </c>
      <c r="Q1212">
        <v>229181</v>
      </c>
      <c r="R1212" t="s">
        <v>79</v>
      </c>
      <c r="T1212">
        <v>3</v>
      </c>
      <c r="U1212">
        <v>0</v>
      </c>
      <c r="V1212">
        <v>-16777216</v>
      </c>
      <c r="W1212" t="s">
        <v>43</v>
      </c>
      <c r="X1212" t="s">
        <v>43</v>
      </c>
    </row>
    <row r="1213" spans="1:24" x14ac:dyDescent="0.25">
      <c r="A1213" t="s">
        <v>1222</v>
      </c>
      <c r="B1213" t="s">
        <v>1219</v>
      </c>
      <c r="C1213" t="s">
        <v>48</v>
      </c>
      <c r="D1213" t="s">
        <v>195</v>
      </c>
      <c r="E1213" t="s">
        <v>1221</v>
      </c>
      <c r="F1213" t="s">
        <v>1223</v>
      </c>
      <c r="G1213" t="s">
        <v>32</v>
      </c>
      <c r="H1213" t="s">
        <v>199</v>
      </c>
      <c r="I1213" t="s">
        <v>1215</v>
      </c>
      <c r="J1213" t="s">
        <v>1220</v>
      </c>
      <c r="K1213" t="s">
        <v>34</v>
      </c>
      <c r="L1213" t="s">
        <v>1224</v>
      </c>
      <c r="N1213" t="s">
        <v>30</v>
      </c>
      <c r="O1213" t="s">
        <v>36</v>
      </c>
      <c r="P1213" t="s">
        <v>37</v>
      </c>
      <c r="Q1213">
        <v>224279</v>
      </c>
      <c r="R1213" t="s">
        <v>79</v>
      </c>
      <c r="T1213">
        <v>3</v>
      </c>
      <c r="U1213">
        <v>0</v>
      </c>
      <c r="V1213">
        <v>-16777216</v>
      </c>
      <c r="W1213" t="s">
        <v>43</v>
      </c>
      <c r="X1213" t="s">
        <v>43</v>
      </c>
    </row>
    <row r="1214" spans="1:24" x14ac:dyDescent="0.25">
      <c r="A1214" t="s">
        <v>1222</v>
      </c>
      <c r="B1214" t="s">
        <v>1219</v>
      </c>
      <c r="C1214" t="s">
        <v>48</v>
      </c>
      <c r="D1214" t="s">
        <v>195</v>
      </c>
      <c r="E1214" t="s">
        <v>1221</v>
      </c>
      <c r="F1214" t="s">
        <v>1282</v>
      </c>
      <c r="G1214" t="s">
        <v>533</v>
      </c>
      <c r="H1214" t="s">
        <v>285</v>
      </c>
      <c r="I1214" t="s">
        <v>1281</v>
      </c>
      <c r="J1214" t="s">
        <v>1260</v>
      </c>
      <c r="K1214" t="s">
        <v>34</v>
      </c>
      <c r="L1214" t="s">
        <v>1283</v>
      </c>
      <c r="N1214" t="s">
        <v>30</v>
      </c>
      <c r="O1214" t="s">
        <v>36</v>
      </c>
      <c r="P1214" t="s">
        <v>37</v>
      </c>
      <c r="Q1214">
        <v>224279</v>
      </c>
      <c r="R1214" t="s">
        <v>79</v>
      </c>
      <c r="T1214">
        <v>3</v>
      </c>
      <c r="U1214">
        <v>0</v>
      </c>
      <c r="V1214">
        <v>-16777216</v>
      </c>
      <c r="W1214" t="s">
        <v>43</v>
      </c>
      <c r="X1214" t="s">
        <v>43</v>
      </c>
    </row>
    <row r="1215" spans="1:24" x14ac:dyDescent="0.25">
      <c r="A1215" t="s">
        <v>1222</v>
      </c>
      <c r="B1215" t="s">
        <v>1219</v>
      </c>
      <c r="C1215" t="s">
        <v>48</v>
      </c>
      <c r="D1215" t="s">
        <v>195</v>
      </c>
      <c r="E1215" t="s">
        <v>1221</v>
      </c>
      <c r="F1215" t="s">
        <v>1289</v>
      </c>
      <c r="G1215" t="s">
        <v>928</v>
      </c>
      <c r="H1215" t="s">
        <v>285</v>
      </c>
      <c r="I1215" t="s">
        <v>1288</v>
      </c>
      <c r="J1215" t="s">
        <v>1260</v>
      </c>
      <c r="K1215" t="s">
        <v>34</v>
      </c>
      <c r="L1215" t="s">
        <v>1290</v>
      </c>
      <c r="N1215" t="s">
        <v>30</v>
      </c>
      <c r="O1215" t="s">
        <v>36</v>
      </c>
      <c r="P1215" t="s">
        <v>37</v>
      </c>
      <c r="Q1215">
        <v>224279</v>
      </c>
      <c r="R1215" t="s">
        <v>79</v>
      </c>
      <c r="T1215">
        <v>3</v>
      </c>
      <c r="U1215">
        <v>0</v>
      </c>
      <c r="V1215">
        <v>-16777216</v>
      </c>
      <c r="W1215" t="s">
        <v>43</v>
      </c>
      <c r="X1215" t="s">
        <v>43</v>
      </c>
    </row>
    <row r="1216" spans="1:24" x14ac:dyDescent="0.25">
      <c r="A1216" t="s">
        <v>1222</v>
      </c>
      <c r="B1216" t="s">
        <v>1219</v>
      </c>
      <c r="C1216" t="s">
        <v>48</v>
      </c>
      <c r="D1216" t="s">
        <v>195</v>
      </c>
      <c r="E1216" t="s">
        <v>1221</v>
      </c>
      <c r="F1216" t="s">
        <v>1350</v>
      </c>
      <c r="G1216" t="s">
        <v>928</v>
      </c>
      <c r="H1216" t="s">
        <v>285</v>
      </c>
      <c r="I1216" t="s">
        <v>1349</v>
      </c>
      <c r="J1216" t="s">
        <v>1260</v>
      </c>
      <c r="K1216" t="s">
        <v>34</v>
      </c>
      <c r="L1216" t="s">
        <v>1350</v>
      </c>
      <c r="M1216" t="s">
        <v>1348</v>
      </c>
      <c r="N1216" t="s">
        <v>30</v>
      </c>
      <c r="O1216" t="s">
        <v>36</v>
      </c>
      <c r="P1216" t="s">
        <v>37</v>
      </c>
      <c r="Q1216">
        <v>224279</v>
      </c>
      <c r="R1216" t="s">
        <v>79</v>
      </c>
      <c r="T1216">
        <v>3</v>
      </c>
      <c r="U1216">
        <v>0</v>
      </c>
      <c r="V1216">
        <v>-16777216</v>
      </c>
      <c r="W1216" t="s">
        <v>43</v>
      </c>
      <c r="X1216" t="s">
        <v>43</v>
      </c>
    </row>
    <row r="1217" spans="1:24" x14ac:dyDescent="0.25">
      <c r="A1217" t="s">
        <v>1222</v>
      </c>
      <c r="B1217" t="s">
        <v>1302</v>
      </c>
      <c r="C1217" t="s">
        <v>48</v>
      </c>
      <c r="D1217" t="s">
        <v>195</v>
      </c>
      <c r="E1217" t="s">
        <v>1221</v>
      </c>
      <c r="F1217" t="s">
        <v>1196</v>
      </c>
      <c r="G1217" t="s">
        <v>1295</v>
      </c>
      <c r="H1217" t="s">
        <v>285</v>
      </c>
      <c r="I1217" t="s">
        <v>1296</v>
      </c>
      <c r="J1217" t="s">
        <v>1303</v>
      </c>
      <c r="K1217" t="s">
        <v>34</v>
      </c>
      <c r="L1217" t="s">
        <v>1297</v>
      </c>
      <c r="N1217" t="s">
        <v>30</v>
      </c>
      <c r="O1217" t="s">
        <v>36</v>
      </c>
      <c r="P1217" t="s">
        <v>37</v>
      </c>
      <c r="Q1217">
        <v>224279</v>
      </c>
      <c r="R1217" t="s">
        <v>79</v>
      </c>
      <c r="T1217">
        <v>3</v>
      </c>
      <c r="U1217">
        <v>0</v>
      </c>
      <c r="V1217">
        <v>-16777216</v>
      </c>
      <c r="W1217" t="s">
        <v>43</v>
      </c>
      <c r="X1217" t="s">
        <v>43</v>
      </c>
    </row>
    <row r="1218" spans="1:24" x14ac:dyDescent="0.25">
      <c r="A1218" t="s">
        <v>1222</v>
      </c>
      <c r="B1218" t="s">
        <v>1302</v>
      </c>
      <c r="C1218" t="s">
        <v>48</v>
      </c>
      <c r="D1218" t="s">
        <v>195</v>
      </c>
      <c r="E1218" t="s">
        <v>1221</v>
      </c>
      <c r="F1218" t="s">
        <v>1311</v>
      </c>
      <c r="G1218" t="s">
        <v>1295</v>
      </c>
      <c r="H1218" t="s">
        <v>285</v>
      </c>
      <c r="I1218" t="s">
        <v>1310</v>
      </c>
      <c r="J1218" t="s">
        <v>1303</v>
      </c>
      <c r="K1218" t="s">
        <v>34</v>
      </c>
      <c r="L1218" t="s">
        <v>1312</v>
      </c>
      <c r="N1218" t="s">
        <v>30</v>
      </c>
      <c r="O1218" t="s">
        <v>36</v>
      </c>
      <c r="P1218" t="s">
        <v>37</v>
      </c>
      <c r="Q1218">
        <v>224279</v>
      </c>
      <c r="R1218" t="s">
        <v>79</v>
      </c>
      <c r="T1218">
        <v>3</v>
      </c>
      <c r="U1218">
        <v>0</v>
      </c>
      <c r="V1218">
        <v>-16777216</v>
      </c>
      <c r="W1218" t="s">
        <v>43</v>
      </c>
      <c r="X1218" t="s">
        <v>43</v>
      </c>
    </row>
    <row r="1219" spans="1:24" x14ac:dyDescent="0.25">
      <c r="A1219" t="s">
        <v>1222</v>
      </c>
      <c r="B1219" t="s">
        <v>1219</v>
      </c>
      <c r="C1219" t="s">
        <v>48</v>
      </c>
      <c r="D1219" t="s">
        <v>195</v>
      </c>
      <c r="E1219" t="s">
        <v>1221</v>
      </c>
      <c r="F1219" t="s">
        <v>569</v>
      </c>
      <c r="G1219" t="s">
        <v>1248</v>
      </c>
      <c r="H1219" t="s">
        <v>285</v>
      </c>
      <c r="I1219" t="s">
        <v>1249</v>
      </c>
      <c r="J1219" t="s">
        <v>1259</v>
      </c>
      <c r="K1219" t="s">
        <v>34</v>
      </c>
      <c r="L1219" t="s">
        <v>1256</v>
      </c>
      <c r="N1219" t="s">
        <v>30</v>
      </c>
      <c r="O1219" t="s">
        <v>36</v>
      </c>
      <c r="P1219" t="s">
        <v>37</v>
      </c>
      <c r="Q1219">
        <v>224279</v>
      </c>
      <c r="R1219" t="s">
        <v>79</v>
      </c>
      <c r="T1219">
        <v>3</v>
      </c>
      <c r="U1219">
        <v>0</v>
      </c>
      <c r="V1219">
        <v>-16777216</v>
      </c>
      <c r="W1219" t="s">
        <v>43</v>
      </c>
      <c r="X1219" t="s">
        <v>43</v>
      </c>
    </row>
    <row r="1220" spans="1:24" x14ac:dyDescent="0.25">
      <c r="A1220" t="s">
        <v>1227</v>
      </c>
      <c r="B1220" t="s">
        <v>1225</v>
      </c>
      <c r="C1220" t="s">
        <v>48</v>
      </c>
      <c r="D1220" t="s">
        <v>195</v>
      </c>
      <c r="E1220" t="s">
        <v>1226</v>
      </c>
      <c r="F1220" t="s">
        <v>1223</v>
      </c>
      <c r="G1220" t="s">
        <v>32</v>
      </c>
      <c r="H1220" t="s">
        <v>199</v>
      </c>
      <c r="I1220" t="s">
        <v>1215</v>
      </c>
      <c r="J1220" t="s">
        <v>1226</v>
      </c>
      <c r="K1220" t="s">
        <v>34</v>
      </c>
      <c r="L1220" t="s">
        <v>1224</v>
      </c>
      <c r="N1220" t="s">
        <v>30</v>
      </c>
      <c r="O1220" t="s">
        <v>36</v>
      </c>
      <c r="P1220" t="s">
        <v>37</v>
      </c>
      <c r="Q1220">
        <v>224277</v>
      </c>
      <c r="R1220" t="s">
        <v>79</v>
      </c>
      <c r="T1220">
        <v>3</v>
      </c>
      <c r="U1220">
        <v>0</v>
      </c>
      <c r="V1220">
        <v>-16777216</v>
      </c>
      <c r="W1220" t="s">
        <v>43</v>
      </c>
      <c r="X1220" t="s">
        <v>43</v>
      </c>
    </row>
    <row r="1221" spans="1:24" x14ac:dyDescent="0.25">
      <c r="A1221" t="s">
        <v>1227</v>
      </c>
      <c r="B1221" t="s">
        <v>1225</v>
      </c>
      <c r="C1221" t="s">
        <v>48</v>
      </c>
      <c r="D1221" t="s">
        <v>195</v>
      </c>
      <c r="E1221" t="s">
        <v>1226</v>
      </c>
      <c r="F1221" t="s">
        <v>1282</v>
      </c>
      <c r="G1221" t="s">
        <v>533</v>
      </c>
      <c r="H1221" t="s">
        <v>285</v>
      </c>
      <c r="I1221" t="s">
        <v>1281</v>
      </c>
      <c r="J1221" t="s">
        <v>1259</v>
      </c>
      <c r="K1221" t="s">
        <v>34</v>
      </c>
      <c r="L1221" t="s">
        <v>1283</v>
      </c>
      <c r="N1221" t="s">
        <v>30</v>
      </c>
      <c r="O1221" t="s">
        <v>36</v>
      </c>
      <c r="P1221" t="s">
        <v>37</v>
      </c>
      <c r="Q1221">
        <v>224277</v>
      </c>
      <c r="R1221" t="s">
        <v>79</v>
      </c>
      <c r="T1221">
        <v>3</v>
      </c>
      <c r="U1221">
        <v>0</v>
      </c>
      <c r="V1221">
        <v>-16777216</v>
      </c>
      <c r="W1221" t="s">
        <v>43</v>
      </c>
      <c r="X1221" t="s">
        <v>43</v>
      </c>
    </row>
    <row r="1222" spans="1:24" x14ac:dyDescent="0.25">
      <c r="A1222" t="s">
        <v>1227</v>
      </c>
      <c r="B1222" t="s">
        <v>1225</v>
      </c>
      <c r="C1222" t="s">
        <v>48</v>
      </c>
      <c r="D1222" t="s">
        <v>195</v>
      </c>
      <c r="E1222" t="s">
        <v>1226</v>
      </c>
      <c r="F1222" t="s">
        <v>1289</v>
      </c>
      <c r="G1222" t="s">
        <v>928</v>
      </c>
      <c r="H1222" t="s">
        <v>285</v>
      </c>
      <c r="I1222" t="s">
        <v>1288</v>
      </c>
      <c r="J1222" t="s">
        <v>1259</v>
      </c>
      <c r="K1222" t="s">
        <v>34</v>
      </c>
      <c r="L1222" t="s">
        <v>1290</v>
      </c>
      <c r="N1222" t="s">
        <v>30</v>
      </c>
      <c r="O1222" t="s">
        <v>36</v>
      </c>
      <c r="P1222" t="s">
        <v>37</v>
      </c>
      <c r="Q1222">
        <v>224277</v>
      </c>
      <c r="R1222" t="s">
        <v>79</v>
      </c>
      <c r="T1222">
        <v>3</v>
      </c>
      <c r="U1222">
        <v>0</v>
      </c>
      <c r="V1222">
        <v>-16777216</v>
      </c>
      <c r="W1222" t="s">
        <v>43</v>
      </c>
      <c r="X1222" t="s">
        <v>43</v>
      </c>
    </row>
    <row r="1223" spans="1:24" x14ac:dyDescent="0.25">
      <c r="A1223" t="s">
        <v>1227</v>
      </c>
      <c r="B1223" t="s">
        <v>1225</v>
      </c>
      <c r="C1223" t="s">
        <v>48</v>
      </c>
      <c r="D1223" t="s">
        <v>195</v>
      </c>
      <c r="E1223" t="s">
        <v>1226</v>
      </c>
      <c r="F1223" t="s">
        <v>1350</v>
      </c>
      <c r="G1223" t="s">
        <v>928</v>
      </c>
      <c r="H1223" t="s">
        <v>285</v>
      </c>
      <c r="I1223" t="s">
        <v>1349</v>
      </c>
      <c r="J1223" t="s">
        <v>1259</v>
      </c>
      <c r="K1223" t="s">
        <v>34</v>
      </c>
      <c r="L1223" t="s">
        <v>1350</v>
      </c>
      <c r="M1223" t="s">
        <v>1348</v>
      </c>
      <c r="N1223" t="s">
        <v>30</v>
      </c>
      <c r="O1223" t="s">
        <v>36</v>
      </c>
      <c r="P1223" t="s">
        <v>37</v>
      </c>
      <c r="Q1223">
        <v>224277</v>
      </c>
      <c r="R1223" t="s">
        <v>79</v>
      </c>
      <c r="T1223">
        <v>3</v>
      </c>
      <c r="U1223">
        <v>0</v>
      </c>
      <c r="V1223">
        <v>-16777216</v>
      </c>
      <c r="W1223" t="s">
        <v>43</v>
      </c>
      <c r="X1223" t="s">
        <v>43</v>
      </c>
    </row>
    <row r="1224" spans="1:24" x14ac:dyDescent="0.25">
      <c r="A1224" t="s">
        <v>1227</v>
      </c>
      <c r="B1224" t="s">
        <v>1304</v>
      </c>
      <c r="C1224" t="s">
        <v>48</v>
      </c>
      <c r="D1224" t="s">
        <v>195</v>
      </c>
      <c r="E1224" t="s">
        <v>1226</v>
      </c>
      <c r="F1224" t="s">
        <v>1196</v>
      </c>
      <c r="G1224" t="s">
        <v>1295</v>
      </c>
      <c r="H1224" t="s">
        <v>285</v>
      </c>
      <c r="I1224" t="s">
        <v>1296</v>
      </c>
      <c r="J1224" t="s">
        <v>1305</v>
      </c>
      <c r="K1224" t="s">
        <v>34</v>
      </c>
      <c r="L1224" t="s">
        <v>1297</v>
      </c>
      <c r="N1224" t="s">
        <v>30</v>
      </c>
      <c r="O1224" t="s">
        <v>36</v>
      </c>
      <c r="P1224" t="s">
        <v>37</v>
      </c>
      <c r="Q1224">
        <v>224277</v>
      </c>
      <c r="R1224" t="s">
        <v>79</v>
      </c>
      <c r="T1224">
        <v>3</v>
      </c>
      <c r="U1224">
        <v>0</v>
      </c>
      <c r="V1224">
        <v>-16777216</v>
      </c>
      <c r="W1224" t="s">
        <v>43</v>
      </c>
      <c r="X1224" t="s">
        <v>43</v>
      </c>
    </row>
    <row r="1225" spans="1:24" x14ac:dyDescent="0.25">
      <c r="A1225" t="s">
        <v>1227</v>
      </c>
      <c r="B1225" t="s">
        <v>1304</v>
      </c>
      <c r="C1225" t="s">
        <v>48</v>
      </c>
      <c r="D1225" t="s">
        <v>195</v>
      </c>
      <c r="E1225" t="s">
        <v>1226</v>
      </c>
      <c r="F1225" t="s">
        <v>1311</v>
      </c>
      <c r="G1225" t="s">
        <v>1295</v>
      </c>
      <c r="H1225" t="s">
        <v>285</v>
      </c>
      <c r="I1225" t="s">
        <v>1310</v>
      </c>
      <c r="J1225" t="s">
        <v>1305</v>
      </c>
      <c r="K1225" t="s">
        <v>34</v>
      </c>
      <c r="L1225" t="s">
        <v>1312</v>
      </c>
      <c r="N1225" t="s">
        <v>30</v>
      </c>
      <c r="O1225" t="s">
        <v>36</v>
      </c>
      <c r="P1225" t="s">
        <v>37</v>
      </c>
      <c r="Q1225">
        <v>224277</v>
      </c>
      <c r="R1225" t="s">
        <v>79</v>
      </c>
      <c r="T1225">
        <v>3</v>
      </c>
      <c r="U1225">
        <v>0</v>
      </c>
      <c r="V1225">
        <v>-16777216</v>
      </c>
      <c r="W1225" t="s">
        <v>43</v>
      </c>
      <c r="X1225" t="s">
        <v>43</v>
      </c>
    </row>
    <row r="1226" spans="1:24" x14ac:dyDescent="0.25">
      <c r="A1226" t="s">
        <v>1227</v>
      </c>
      <c r="B1226" t="s">
        <v>1225</v>
      </c>
      <c r="C1226" t="s">
        <v>48</v>
      </c>
      <c r="D1226" t="s">
        <v>195</v>
      </c>
      <c r="E1226" t="s">
        <v>1226</v>
      </c>
      <c r="F1226" t="s">
        <v>569</v>
      </c>
      <c r="G1226" t="s">
        <v>1248</v>
      </c>
      <c r="H1226" t="s">
        <v>285</v>
      </c>
      <c r="I1226" t="s">
        <v>1249</v>
      </c>
      <c r="J1226" t="s">
        <v>1260</v>
      </c>
      <c r="K1226" t="s">
        <v>34</v>
      </c>
      <c r="L1226" t="s">
        <v>1256</v>
      </c>
      <c r="N1226" t="s">
        <v>30</v>
      </c>
      <c r="O1226" t="s">
        <v>36</v>
      </c>
      <c r="P1226" t="s">
        <v>37</v>
      </c>
      <c r="Q1226">
        <v>224277</v>
      </c>
      <c r="R1226" t="s">
        <v>79</v>
      </c>
      <c r="T1226">
        <v>3</v>
      </c>
      <c r="U1226">
        <v>0</v>
      </c>
      <c r="V1226">
        <v>-16777216</v>
      </c>
      <c r="W1226" t="s">
        <v>43</v>
      </c>
      <c r="X1226" t="s">
        <v>43</v>
      </c>
    </row>
    <row r="1227" spans="1:24" x14ac:dyDescent="0.25">
      <c r="A1227" t="s">
        <v>217</v>
      </c>
      <c r="B1227" t="s">
        <v>214</v>
      </c>
      <c r="C1227" t="s">
        <v>48</v>
      </c>
      <c r="D1227" t="s">
        <v>195</v>
      </c>
      <c r="E1227" t="s">
        <v>216</v>
      </c>
      <c r="F1227" t="s">
        <v>197</v>
      </c>
      <c r="G1227" t="s">
        <v>32</v>
      </c>
      <c r="H1227" t="s">
        <v>199</v>
      </c>
      <c r="I1227" t="s">
        <v>200</v>
      </c>
      <c r="J1227" t="s">
        <v>215</v>
      </c>
      <c r="K1227" t="s">
        <v>34</v>
      </c>
      <c r="L1227" t="s">
        <v>198</v>
      </c>
      <c r="N1227" t="s">
        <v>30</v>
      </c>
      <c r="O1227" t="s">
        <v>36</v>
      </c>
      <c r="P1227" t="s">
        <v>37</v>
      </c>
      <c r="Q1227">
        <v>71793</v>
      </c>
      <c r="R1227" t="s">
        <v>79</v>
      </c>
      <c r="T1227">
        <v>3</v>
      </c>
      <c r="U1227">
        <v>0</v>
      </c>
      <c r="V1227">
        <v>-16777216</v>
      </c>
      <c r="W1227" t="s">
        <v>43</v>
      </c>
      <c r="X1227" t="s">
        <v>43</v>
      </c>
    </row>
    <row r="1228" spans="1:24" x14ac:dyDescent="0.25">
      <c r="A1228" t="s">
        <v>217</v>
      </c>
      <c r="B1228" t="s">
        <v>527</v>
      </c>
      <c r="C1228" t="s">
        <v>48</v>
      </c>
      <c r="D1228" t="s">
        <v>195</v>
      </c>
      <c r="E1228" t="s">
        <v>216</v>
      </c>
      <c r="F1228" t="s">
        <v>505</v>
      </c>
      <c r="G1228" t="s">
        <v>502</v>
      </c>
      <c r="H1228" t="s">
        <v>442</v>
      </c>
      <c r="I1228" t="s">
        <v>503</v>
      </c>
      <c r="J1228" t="s">
        <v>527</v>
      </c>
      <c r="K1228" t="s">
        <v>34</v>
      </c>
      <c r="M1228" t="s">
        <v>501</v>
      </c>
      <c r="N1228" t="s">
        <v>30</v>
      </c>
      <c r="O1228" t="s">
        <v>444</v>
      </c>
      <c r="P1228" t="s">
        <v>37</v>
      </c>
      <c r="Q1228">
        <v>71793</v>
      </c>
      <c r="R1228" t="s">
        <v>79</v>
      </c>
      <c r="T1228">
        <v>3</v>
      </c>
      <c r="U1228">
        <v>0</v>
      </c>
      <c r="V1228">
        <v>-16777216</v>
      </c>
      <c r="W1228" t="s">
        <v>43</v>
      </c>
      <c r="X1228" t="s">
        <v>43</v>
      </c>
    </row>
    <row r="1229" spans="1:24" x14ac:dyDescent="0.25">
      <c r="A1229" t="s">
        <v>213</v>
      </c>
      <c r="B1229" t="s">
        <v>210</v>
      </c>
      <c r="C1229" t="s">
        <v>48</v>
      </c>
      <c r="D1229" t="s">
        <v>195</v>
      </c>
      <c r="E1229" t="s">
        <v>212</v>
      </c>
      <c r="F1229" t="s">
        <v>197</v>
      </c>
      <c r="G1229" t="s">
        <v>32</v>
      </c>
      <c r="H1229" t="s">
        <v>199</v>
      </c>
      <c r="I1229" t="s">
        <v>200</v>
      </c>
      <c r="J1229" t="s">
        <v>211</v>
      </c>
      <c r="K1229" t="s">
        <v>34</v>
      </c>
      <c r="L1229" t="s">
        <v>198</v>
      </c>
      <c r="N1229" t="s">
        <v>30</v>
      </c>
      <c r="O1229" t="s">
        <v>36</v>
      </c>
      <c r="P1229" t="s">
        <v>37</v>
      </c>
      <c r="Q1229">
        <v>84599</v>
      </c>
      <c r="R1229" t="s">
        <v>79</v>
      </c>
      <c r="T1229">
        <v>3</v>
      </c>
      <c r="U1229">
        <v>0</v>
      </c>
      <c r="V1229">
        <v>-16777216</v>
      </c>
      <c r="W1229" t="s">
        <v>43</v>
      </c>
      <c r="X1229" t="s">
        <v>43</v>
      </c>
    </row>
    <row r="1230" spans="1:24" x14ac:dyDescent="0.25">
      <c r="A1230" t="s">
        <v>213</v>
      </c>
      <c r="B1230" t="s">
        <v>210</v>
      </c>
      <c r="C1230" t="s">
        <v>48</v>
      </c>
      <c r="D1230" t="s">
        <v>195</v>
      </c>
      <c r="E1230" t="s">
        <v>212</v>
      </c>
      <c r="F1230" t="s">
        <v>1289</v>
      </c>
      <c r="G1230" t="s">
        <v>928</v>
      </c>
      <c r="H1230" t="s">
        <v>285</v>
      </c>
      <c r="I1230" t="s">
        <v>1288</v>
      </c>
      <c r="J1230" t="s">
        <v>211</v>
      </c>
      <c r="K1230" t="s">
        <v>34</v>
      </c>
      <c r="L1230" t="s">
        <v>1290</v>
      </c>
      <c r="N1230" t="s">
        <v>30</v>
      </c>
      <c r="O1230" t="s">
        <v>36</v>
      </c>
      <c r="P1230" t="s">
        <v>37</v>
      </c>
      <c r="Q1230">
        <v>84599</v>
      </c>
      <c r="R1230" t="s">
        <v>79</v>
      </c>
      <c r="T1230">
        <v>3</v>
      </c>
      <c r="U1230">
        <v>0</v>
      </c>
      <c r="V1230">
        <v>-16777216</v>
      </c>
      <c r="W1230" t="s">
        <v>43</v>
      </c>
      <c r="X1230" t="s">
        <v>43</v>
      </c>
    </row>
    <row r="1231" spans="1:24" x14ac:dyDescent="0.25">
      <c r="A1231" t="s">
        <v>213</v>
      </c>
      <c r="B1231" t="s">
        <v>210</v>
      </c>
      <c r="C1231" t="s">
        <v>48</v>
      </c>
      <c r="D1231" t="s">
        <v>195</v>
      </c>
      <c r="E1231" t="s">
        <v>212</v>
      </c>
      <c r="F1231" t="s">
        <v>1350</v>
      </c>
      <c r="G1231" t="s">
        <v>928</v>
      </c>
      <c r="H1231" t="s">
        <v>285</v>
      </c>
      <c r="I1231" t="s">
        <v>1349</v>
      </c>
      <c r="J1231" t="s">
        <v>211</v>
      </c>
      <c r="K1231" t="s">
        <v>34</v>
      </c>
      <c r="L1231" t="s">
        <v>1350</v>
      </c>
      <c r="M1231" t="s">
        <v>1348</v>
      </c>
      <c r="N1231" t="s">
        <v>30</v>
      </c>
      <c r="O1231" t="s">
        <v>36</v>
      </c>
      <c r="P1231" t="s">
        <v>37</v>
      </c>
      <c r="Q1231">
        <v>84599</v>
      </c>
      <c r="R1231" t="s">
        <v>79</v>
      </c>
      <c r="T1231">
        <v>3</v>
      </c>
      <c r="U1231">
        <v>0</v>
      </c>
      <c r="V1231">
        <v>-16777216</v>
      </c>
      <c r="W1231" t="s">
        <v>43</v>
      </c>
      <c r="X1231" t="s">
        <v>43</v>
      </c>
    </row>
    <row r="1232" spans="1:24" x14ac:dyDescent="0.25">
      <c r="A1232" t="s">
        <v>213</v>
      </c>
      <c r="B1232" t="s">
        <v>524</v>
      </c>
      <c r="C1232" t="s">
        <v>48</v>
      </c>
      <c r="D1232" t="s">
        <v>195</v>
      </c>
      <c r="E1232" t="s">
        <v>212</v>
      </c>
      <c r="F1232" t="s">
        <v>505</v>
      </c>
      <c r="G1232" t="s">
        <v>502</v>
      </c>
      <c r="H1232" t="s">
        <v>442</v>
      </c>
      <c r="I1232" t="s">
        <v>503</v>
      </c>
      <c r="J1232" t="s">
        <v>524</v>
      </c>
      <c r="K1232" t="s">
        <v>34</v>
      </c>
      <c r="M1232" t="s">
        <v>501</v>
      </c>
      <c r="N1232" t="s">
        <v>30</v>
      </c>
      <c r="O1232" t="s">
        <v>444</v>
      </c>
      <c r="P1232" t="s">
        <v>37</v>
      </c>
      <c r="Q1232">
        <v>84599</v>
      </c>
      <c r="R1232" t="s">
        <v>79</v>
      </c>
      <c r="T1232">
        <v>3</v>
      </c>
      <c r="U1232">
        <v>0</v>
      </c>
      <c r="V1232">
        <v>-16777216</v>
      </c>
      <c r="W1232" t="s">
        <v>43</v>
      </c>
      <c r="X1232" t="s">
        <v>43</v>
      </c>
    </row>
    <row r="1233" spans="1:24" x14ac:dyDescent="0.25">
      <c r="A1233" t="s">
        <v>427</v>
      </c>
      <c r="B1233" t="s">
        <v>424</v>
      </c>
      <c r="C1233" t="s">
        <v>48</v>
      </c>
      <c r="D1233" t="s">
        <v>195</v>
      </c>
      <c r="E1233" t="s">
        <v>426</v>
      </c>
      <c r="F1233" t="s">
        <v>374</v>
      </c>
      <c r="G1233" t="s">
        <v>375</v>
      </c>
      <c r="H1233" t="s">
        <v>285</v>
      </c>
      <c r="I1233" t="s">
        <v>376</v>
      </c>
      <c r="J1233" t="s">
        <v>425</v>
      </c>
      <c r="K1233" t="s">
        <v>34</v>
      </c>
      <c r="L1233" t="s">
        <v>374</v>
      </c>
      <c r="N1233" t="s">
        <v>30</v>
      </c>
      <c r="O1233" t="s">
        <v>36</v>
      </c>
      <c r="P1233" t="s">
        <v>37</v>
      </c>
      <c r="Q1233">
        <v>14195</v>
      </c>
      <c r="R1233" t="s">
        <v>79</v>
      </c>
      <c r="T1233">
        <v>3</v>
      </c>
      <c r="U1233">
        <v>0</v>
      </c>
      <c r="V1233">
        <v>-16777216</v>
      </c>
      <c r="W1233" t="s">
        <v>43</v>
      </c>
      <c r="X1233" t="s">
        <v>43</v>
      </c>
    </row>
    <row r="1234" spans="1:24" x14ac:dyDescent="0.25">
      <c r="A1234" t="s">
        <v>431</v>
      </c>
      <c r="B1234" t="s">
        <v>428</v>
      </c>
      <c r="C1234" t="s">
        <v>48</v>
      </c>
      <c r="D1234" t="s">
        <v>195</v>
      </c>
      <c r="E1234" t="s">
        <v>430</v>
      </c>
      <c r="F1234" t="s">
        <v>374</v>
      </c>
      <c r="G1234" t="s">
        <v>375</v>
      </c>
      <c r="H1234" t="s">
        <v>285</v>
      </c>
      <c r="I1234" t="s">
        <v>376</v>
      </c>
      <c r="J1234" t="s">
        <v>429</v>
      </c>
      <c r="K1234" t="s">
        <v>34</v>
      </c>
      <c r="L1234" t="s">
        <v>374</v>
      </c>
      <c r="N1234" t="s">
        <v>30</v>
      </c>
      <c r="O1234" t="s">
        <v>36</v>
      </c>
      <c r="P1234" t="s">
        <v>37</v>
      </c>
      <c r="Q1234">
        <v>14196</v>
      </c>
      <c r="R1234" t="s">
        <v>79</v>
      </c>
      <c r="T1234">
        <v>3</v>
      </c>
      <c r="U1234">
        <v>0</v>
      </c>
      <c r="V1234">
        <v>-16777216</v>
      </c>
      <c r="W1234" t="s">
        <v>43</v>
      </c>
      <c r="X1234" t="s">
        <v>43</v>
      </c>
    </row>
    <row r="1235" spans="1:24" x14ac:dyDescent="0.25">
      <c r="A1235" t="s">
        <v>413</v>
      </c>
      <c r="B1235" t="s">
        <v>412</v>
      </c>
      <c r="C1235" t="s">
        <v>78</v>
      </c>
      <c r="D1235" t="s">
        <v>78</v>
      </c>
      <c r="E1235" t="s">
        <v>412</v>
      </c>
      <c r="F1235" t="s">
        <v>374</v>
      </c>
      <c r="G1235" t="s">
        <v>375</v>
      </c>
      <c r="H1235" t="s">
        <v>285</v>
      </c>
      <c r="I1235" t="s">
        <v>376</v>
      </c>
      <c r="J1235" t="s">
        <v>412</v>
      </c>
      <c r="K1235" t="s">
        <v>34</v>
      </c>
      <c r="L1235" t="s">
        <v>374</v>
      </c>
      <c r="N1235" t="s">
        <v>30</v>
      </c>
      <c r="O1235" t="s">
        <v>36</v>
      </c>
      <c r="P1235" t="s">
        <v>37</v>
      </c>
      <c r="Q1235">
        <v>13109</v>
      </c>
      <c r="R1235" t="s">
        <v>79</v>
      </c>
      <c r="T1235">
        <v>3</v>
      </c>
      <c r="U1235">
        <v>0</v>
      </c>
      <c r="V1235">
        <v>-16777216</v>
      </c>
      <c r="W1235" t="s">
        <v>43</v>
      </c>
      <c r="X1235" t="s">
        <v>43</v>
      </c>
    </row>
    <row r="1236" spans="1:24" x14ac:dyDescent="0.25">
      <c r="A1236" t="s">
        <v>155</v>
      </c>
      <c r="B1236" t="s">
        <v>152</v>
      </c>
      <c r="C1236" t="s">
        <v>78</v>
      </c>
      <c r="D1236" t="s">
        <v>78</v>
      </c>
      <c r="E1236" t="s">
        <v>154</v>
      </c>
      <c r="F1236" t="s">
        <v>143</v>
      </c>
      <c r="G1236" t="s">
        <v>32</v>
      </c>
      <c r="H1236" t="s">
        <v>101</v>
      </c>
      <c r="I1236" t="s">
        <v>145</v>
      </c>
      <c r="J1236" t="s">
        <v>153</v>
      </c>
      <c r="K1236" t="s">
        <v>34</v>
      </c>
      <c r="L1236" t="s">
        <v>144</v>
      </c>
      <c r="N1236" t="s">
        <v>30</v>
      </c>
      <c r="O1236" t="s">
        <v>36</v>
      </c>
      <c r="P1236" t="s">
        <v>37</v>
      </c>
      <c r="Q1236">
        <v>9908</v>
      </c>
      <c r="R1236" t="s">
        <v>79</v>
      </c>
      <c r="T1236">
        <v>3</v>
      </c>
      <c r="U1236">
        <v>0</v>
      </c>
      <c r="V1236">
        <v>-16777216</v>
      </c>
      <c r="W1236" t="s">
        <v>43</v>
      </c>
      <c r="X1236" t="s">
        <v>43</v>
      </c>
    </row>
    <row r="1237" spans="1:24" x14ac:dyDescent="0.25">
      <c r="A1237" t="s">
        <v>155</v>
      </c>
      <c r="B1237" t="s">
        <v>152</v>
      </c>
      <c r="C1237" t="s">
        <v>78</v>
      </c>
      <c r="D1237" t="s">
        <v>78</v>
      </c>
      <c r="E1237" t="s">
        <v>154</v>
      </c>
      <c r="F1237" t="s">
        <v>667</v>
      </c>
      <c r="G1237" t="s">
        <v>664</v>
      </c>
      <c r="H1237" t="s">
        <v>442</v>
      </c>
      <c r="I1237" t="s">
        <v>665</v>
      </c>
      <c r="J1237" t="s">
        <v>152</v>
      </c>
      <c r="K1237" t="s">
        <v>34</v>
      </c>
      <c r="L1237" t="s">
        <v>668</v>
      </c>
      <c r="N1237" t="s">
        <v>30</v>
      </c>
      <c r="O1237" t="s">
        <v>444</v>
      </c>
      <c r="P1237" t="s">
        <v>37</v>
      </c>
      <c r="Q1237">
        <v>9908</v>
      </c>
      <c r="R1237" t="s">
        <v>79</v>
      </c>
      <c r="T1237">
        <v>3</v>
      </c>
      <c r="U1237">
        <v>0</v>
      </c>
      <c r="V1237">
        <v>-16777216</v>
      </c>
      <c r="W1237" t="s">
        <v>43</v>
      </c>
      <c r="X1237" t="s">
        <v>43</v>
      </c>
    </row>
    <row r="1238" spans="1:24" x14ac:dyDescent="0.25">
      <c r="A1238" t="s">
        <v>1159</v>
      </c>
      <c r="B1238" t="s">
        <v>1157</v>
      </c>
      <c r="C1238" t="s">
        <v>78</v>
      </c>
      <c r="D1238" t="s">
        <v>78</v>
      </c>
      <c r="E1238" t="s">
        <v>1158</v>
      </c>
      <c r="F1238" t="s">
        <v>1152</v>
      </c>
      <c r="G1238" t="s">
        <v>32</v>
      </c>
      <c r="H1238" t="s">
        <v>101</v>
      </c>
      <c r="I1238" t="s">
        <v>1151</v>
      </c>
      <c r="J1238" t="s">
        <v>1157</v>
      </c>
      <c r="K1238" t="s">
        <v>34</v>
      </c>
      <c r="L1238" t="s">
        <v>1153</v>
      </c>
      <c r="N1238" t="s">
        <v>30</v>
      </c>
      <c r="O1238" t="s">
        <v>36</v>
      </c>
      <c r="P1238" t="s">
        <v>37</v>
      </c>
      <c r="Q1238">
        <v>16950</v>
      </c>
      <c r="R1238" t="s">
        <v>79</v>
      </c>
      <c r="T1238">
        <v>3</v>
      </c>
      <c r="U1238">
        <v>0</v>
      </c>
      <c r="V1238">
        <v>-16777216</v>
      </c>
      <c r="W1238" t="s">
        <v>43</v>
      </c>
      <c r="X1238" t="s">
        <v>43</v>
      </c>
    </row>
    <row r="1239" spans="1:24" x14ac:dyDescent="0.25">
      <c r="A1239" t="s">
        <v>294</v>
      </c>
      <c r="B1239" t="s">
        <v>289</v>
      </c>
      <c r="C1239" t="s">
        <v>292</v>
      </c>
      <c r="D1239" t="s">
        <v>293</v>
      </c>
      <c r="E1239" t="s">
        <v>291</v>
      </c>
      <c r="F1239" t="s">
        <v>867</v>
      </c>
      <c r="G1239" t="s">
        <v>441</v>
      </c>
      <c r="H1239" t="s">
        <v>33</v>
      </c>
      <c r="I1239" t="s">
        <v>864</v>
      </c>
      <c r="J1239" t="s">
        <v>290</v>
      </c>
      <c r="K1239" t="s">
        <v>34</v>
      </c>
      <c r="L1239" t="s">
        <v>867</v>
      </c>
      <c r="N1239" t="s">
        <v>30</v>
      </c>
      <c r="O1239" t="s">
        <v>36</v>
      </c>
      <c r="P1239" t="s">
        <v>37</v>
      </c>
      <c r="Q1239" t="s">
        <v>291</v>
      </c>
      <c r="R1239" t="s">
        <v>27</v>
      </c>
      <c r="T1239">
        <v>3</v>
      </c>
      <c r="U1239">
        <v>0</v>
      </c>
      <c r="V1239">
        <v>-16777216</v>
      </c>
      <c r="W1239" t="s">
        <v>43</v>
      </c>
      <c r="X1239" t="s">
        <v>43</v>
      </c>
    </row>
    <row r="1240" spans="1:24" x14ac:dyDescent="0.25">
      <c r="A1240" t="s">
        <v>294</v>
      </c>
      <c r="B1240" t="s">
        <v>289</v>
      </c>
      <c r="C1240" t="s">
        <v>292</v>
      </c>
      <c r="D1240" t="s">
        <v>293</v>
      </c>
      <c r="E1240" t="s">
        <v>291</v>
      </c>
      <c r="F1240" t="s">
        <v>877</v>
      </c>
      <c r="G1240" t="s">
        <v>441</v>
      </c>
      <c r="H1240" t="s">
        <v>285</v>
      </c>
      <c r="I1240" t="s">
        <v>876</v>
      </c>
      <c r="J1240" t="s">
        <v>290</v>
      </c>
      <c r="K1240" t="s">
        <v>34</v>
      </c>
      <c r="N1240" t="s">
        <v>30</v>
      </c>
      <c r="O1240" t="s">
        <v>36</v>
      </c>
      <c r="P1240" t="s">
        <v>37</v>
      </c>
      <c r="Q1240" t="s">
        <v>291</v>
      </c>
      <c r="R1240" t="s">
        <v>27</v>
      </c>
      <c r="T1240">
        <v>3</v>
      </c>
      <c r="U1240">
        <v>0</v>
      </c>
      <c r="V1240">
        <v>-16777216</v>
      </c>
      <c r="W1240" t="s">
        <v>43</v>
      </c>
      <c r="X1240" t="s">
        <v>43</v>
      </c>
    </row>
    <row r="1241" spans="1:24" x14ac:dyDescent="0.25">
      <c r="A1241" t="s">
        <v>294</v>
      </c>
      <c r="B1241" t="s">
        <v>289</v>
      </c>
      <c r="C1241" t="s">
        <v>292</v>
      </c>
      <c r="D1241" t="s">
        <v>293</v>
      </c>
      <c r="E1241" t="s">
        <v>291</v>
      </c>
      <c r="F1241" t="s">
        <v>146</v>
      </c>
      <c r="G1241" t="s">
        <v>284</v>
      </c>
      <c r="H1241" t="s">
        <v>285</v>
      </c>
      <c r="I1241" t="s">
        <v>286</v>
      </c>
      <c r="J1241" t="s">
        <v>290</v>
      </c>
      <c r="K1241" t="s">
        <v>34</v>
      </c>
      <c r="L1241" t="s">
        <v>283</v>
      </c>
      <c r="N1241" t="s">
        <v>30</v>
      </c>
      <c r="O1241" t="s">
        <v>36</v>
      </c>
      <c r="P1241" t="s">
        <v>37</v>
      </c>
      <c r="Q1241" t="s">
        <v>291</v>
      </c>
      <c r="R1241" t="s">
        <v>27</v>
      </c>
      <c r="T1241">
        <v>3</v>
      </c>
      <c r="U1241">
        <v>0</v>
      </c>
      <c r="V1241">
        <v>-16777216</v>
      </c>
      <c r="W1241" t="s">
        <v>43</v>
      </c>
      <c r="X1241" t="s">
        <v>43</v>
      </c>
    </row>
    <row r="1242" spans="1:24" x14ac:dyDescent="0.25">
      <c r="A1242" t="s">
        <v>294</v>
      </c>
      <c r="B1242" t="s">
        <v>289</v>
      </c>
      <c r="C1242" t="s">
        <v>292</v>
      </c>
      <c r="D1242" t="s">
        <v>293</v>
      </c>
      <c r="E1242" t="s">
        <v>291</v>
      </c>
      <c r="F1242" t="s">
        <v>1136</v>
      </c>
      <c r="G1242" t="s">
        <v>944</v>
      </c>
      <c r="H1242" t="s">
        <v>285</v>
      </c>
      <c r="I1242" t="s">
        <v>1135</v>
      </c>
      <c r="J1242" t="s">
        <v>290</v>
      </c>
      <c r="K1242" t="s">
        <v>34</v>
      </c>
      <c r="L1242" t="s">
        <v>1137</v>
      </c>
      <c r="N1242" t="s">
        <v>30</v>
      </c>
      <c r="O1242" t="s">
        <v>36</v>
      </c>
      <c r="P1242" t="s">
        <v>37</v>
      </c>
      <c r="Q1242" t="s">
        <v>291</v>
      </c>
      <c r="R1242" t="s">
        <v>27</v>
      </c>
      <c r="T1242">
        <v>3</v>
      </c>
      <c r="U1242">
        <v>0</v>
      </c>
      <c r="V1242">
        <v>-16777216</v>
      </c>
      <c r="W1242" t="s">
        <v>43</v>
      </c>
      <c r="X1242" t="s">
        <v>43</v>
      </c>
    </row>
    <row r="1243" spans="1:24" x14ac:dyDescent="0.25">
      <c r="A1243" t="s">
        <v>294</v>
      </c>
      <c r="B1243" t="s">
        <v>1079</v>
      </c>
      <c r="C1243" t="s">
        <v>292</v>
      </c>
      <c r="D1243" t="s">
        <v>293</v>
      </c>
      <c r="E1243" t="s">
        <v>291</v>
      </c>
      <c r="F1243" t="s">
        <v>1136</v>
      </c>
      <c r="G1243" t="s">
        <v>944</v>
      </c>
      <c r="H1243" t="s">
        <v>285</v>
      </c>
      <c r="I1243" t="s">
        <v>1135</v>
      </c>
      <c r="J1243" t="s">
        <v>1080</v>
      </c>
      <c r="K1243" t="s">
        <v>34</v>
      </c>
      <c r="L1243" t="s">
        <v>1137</v>
      </c>
      <c r="N1243" t="s">
        <v>30</v>
      </c>
      <c r="O1243" t="s">
        <v>36</v>
      </c>
      <c r="P1243" t="s">
        <v>37</v>
      </c>
      <c r="Q1243" t="s">
        <v>291</v>
      </c>
      <c r="R1243" t="s">
        <v>27</v>
      </c>
      <c r="T1243">
        <v>3</v>
      </c>
      <c r="U1243">
        <v>0</v>
      </c>
      <c r="V1243">
        <v>-16777216</v>
      </c>
      <c r="W1243" t="s">
        <v>43</v>
      </c>
      <c r="X1243" t="s">
        <v>43</v>
      </c>
    </row>
    <row r="1244" spans="1:24" x14ac:dyDescent="0.25">
      <c r="A1244" t="s">
        <v>294</v>
      </c>
      <c r="B1244" t="s">
        <v>289</v>
      </c>
      <c r="C1244" t="s">
        <v>292</v>
      </c>
      <c r="D1244" t="s">
        <v>293</v>
      </c>
      <c r="E1244" t="s">
        <v>291</v>
      </c>
      <c r="F1244" t="s">
        <v>1089</v>
      </c>
      <c r="G1244" t="s">
        <v>944</v>
      </c>
      <c r="H1244" t="s">
        <v>285</v>
      </c>
      <c r="I1244" t="s">
        <v>1088</v>
      </c>
      <c r="J1244" t="s">
        <v>290</v>
      </c>
      <c r="K1244" t="s">
        <v>34</v>
      </c>
      <c r="L1244" t="s">
        <v>1090</v>
      </c>
      <c r="N1244" t="s">
        <v>30</v>
      </c>
      <c r="O1244" t="s">
        <v>36</v>
      </c>
      <c r="P1244" t="s">
        <v>37</v>
      </c>
      <c r="Q1244" t="s">
        <v>291</v>
      </c>
      <c r="R1244" t="s">
        <v>27</v>
      </c>
      <c r="T1244">
        <v>3</v>
      </c>
      <c r="U1244">
        <v>0</v>
      </c>
      <c r="V1244">
        <v>-16777216</v>
      </c>
      <c r="W1244" t="s">
        <v>43</v>
      </c>
      <c r="X1244" t="s">
        <v>43</v>
      </c>
    </row>
    <row r="1245" spans="1:24" x14ac:dyDescent="0.25">
      <c r="A1245" t="s">
        <v>294</v>
      </c>
      <c r="B1245" t="s">
        <v>1079</v>
      </c>
      <c r="C1245" t="s">
        <v>292</v>
      </c>
      <c r="D1245" t="s">
        <v>293</v>
      </c>
      <c r="E1245" t="s">
        <v>291</v>
      </c>
      <c r="F1245" t="s">
        <v>1089</v>
      </c>
      <c r="G1245" t="s">
        <v>944</v>
      </c>
      <c r="H1245" t="s">
        <v>285</v>
      </c>
      <c r="I1245" t="s">
        <v>1088</v>
      </c>
      <c r="J1245" t="s">
        <v>1080</v>
      </c>
      <c r="K1245" t="s">
        <v>34</v>
      </c>
      <c r="L1245" t="s">
        <v>1090</v>
      </c>
      <c r="N1245" t="s">
        <v>30</v>
      </c>
      <c r="O1245" t="s">
        <v>36</v>
      </c>
      <c r="P1245" t="s">
        <v>37</v>
      </c>
      <c r="Q1245" t="s">
        <v>291</v>
      </c>
      <c r="R1245" t="s">
        <v>27</v>
      </c>
      <c r="T1245">
        <v>3</v>
      </c>
      <c r="U1245">
        <v>0</v>
      </c>
      <c r="V1245">
        <v>-16777216</v>
      </c>
      <c r="W1245" t="s">
        <v>43</v>
      </c>
      <c r="X1245" t="s">
        <v>43</v>
      </c>
    </row>
    <row r="1246" spans="1:24" x14ac:dyDescent="0.25">
      <c r="A1246" t="s">
        <v>294</v>
      </c>
      <c r="B1246" t="s">
        <v>289</v>
      </c>
      <c r="C1246" t="s">
        <v>292</v>
      </c>
      <c r="D1246" t="s">
        <v>293</v>
      </c>
      <c r="E1246" t="s">
        <v>291</v>
      </c>
      <c r="F1246" t="s">
        <v>1003</v>
      </c>
      <c r="G1246" t="s">
        <v>944</v>
      </c>
      <c r="H1246" t="s">
        <v>285</v>
      </c>
      <c r="I1246" t="s">
        <v>994</v>
      </c>
      <c r="J1246" t="s">
        <v>290</v>
      </c>
      <c r="K1246" t="s">
        <v>34</v>
      </c>
      <c r="L1246" t="s">
        <v>1004</v>
      </c>
      <c r="N1246" t="s">
        <v>30</v>
      </c>
      <c r="O1246" t="s">
        <v>36</v>
      </c>
      <c r="P1246" t="s">
        <v>37</v>
      </c>
      <c r="Q1246" t="s">
        <v>291</v>
      </c>
      <c r="R1246" t="s">
        <v>27</v>
      </c>
      <c r="T1246">
        <v>3</v>
      </c>
      <c r="U1246">
        <v>0</v>
      </c>
      <c r="V1246">
        <v>-16777216</v>
      </c>
      <c r="W1246" t="s">
        <v>43</v>
      </c>
      <c r="X1246" t="s">
        <v>43</v>
      </c>
    </row>
    <row r="1247" spans="1:24" x14ac:dyDescent="0.25">
      <c r="A1247" t="s">
        <v>294</v>
      </c>
      <c r="B1247" t="s">
        <v>1079</v>
      </c>
      <c r="C1247" t="s">
        <v>292</v>
      </c>
      <c r="D1247" t="s">
        <v>293</v>
      </c>
      <c r="E1247" t="s">
        <v>291</v>
      </c>
      <c r="F1247" t="s">
        <v>1003</v>
      </c>
      <c r="G1247" t="s">
        <v>944</v>
      </c>
      <c r="H1247" t="s">
        <v>285</v>
      </c>
      <c r="I1247" t="s">
        <v>994</v>
      </c>
      <c r="J1247" t="s">
        <v>1080</v>
      </c>
      <c r="K1247" t="s">
        <v>34</v>
      </c>
      <c r="L1247" t="s">
        <v>1004</v>
      </c>
      <c r="N1247" t="s">
        <v>30</v>
      </c>
      <c r="O1247" t="s">
        <v>36</v>
      </c>
      <c r="P1247" t="s">
        <v>37</v>
      </c>
      <c r="Q1247" t="s">
        <v>291</v>
      </c>
      <c r="R1247" t="s">
        <v>27</v>
      </c>
      <c r="T1247">
        <v>3</v>
      </c>
      <c r="U1247">
        <v>0</v>
      </c>
      <c r="V1247">
        <v>-16777216</v>
      </c>
      <c r="W1247" t="s">
        <v>43</v>
      </c>
      <c r="X1247" t="s">
        <v>43</v>
      </c>
    </row>
    <row r="1248" spans="1:24" x14ac:dyDescent="0.25">
      <c r="A1248" t="s">
        <v>294</v>
      </c>
      <c r="B1248" t="s">
        <v>289</v>
      </c>
      <c r="C1248" t="s">
        <v>292</v>
      </c>
      <c r="D1248" t="s">
        <v>293</v>
      </c>
      <c r="E1248" t="s">
        <v>291</v>
      </c>
      <c r="F1248" t="s">
        <v>1147</v>
      </c>
      <c r="G1248" t="s">
        <v>944</v>
      </c>
      <c r="H1248" t="s">
        <v>285</v>
      </c>
      <c r="I1248" t="s">
        <v>1146</v>
      </c>
      <c r="J1248" t="s">
        <v>290</v>
      </c>
      <c r="K1248" t="s">
        <v>34</v>
      </c>
      <c r="L1248" t="s">
        <v>1148</v>
      </c>
      <c r="N1248" t="s">
        <v>30</v>
      </c>
      <c r="O1248" t="s">
        <v>36</v>
      </c>
      <c r="P1248" t="s">
        <v>37</v>
      </c>
      <c r="Q1248" t="s">
        <v>291</v>
      </c>
      <c r="R1248" t="s">
        <v>27</v>
      </c>
      <c r="T1248">
        <v>3</v>
      </c>
      <c r="U1248">
        <v>0</v>
      </c>
      <c r="V1248">
        <v>-16777216</v>
      </c>
      <c r="W1248" t="s">
        <v>43</v>
      </c>
      <c r="X1248" t="s">
        <v>43</v>
      </c>
    </row>
    <row r="1249" spans="1:24" x14ac:dyDescent="0.25">
      <c r="A1249" t="s">
        <v>294</v>
      </c>
      <c r="B1249" t="s">
        <v>1079</v>
      </c>
      <c r="C1249" t="s">
        <v>292</v>
      </c>
      <c r="D1249" t="s">
        <v>293</v>
      </c>
      <c r="E1249" t="s">
        <v>291</v>
      </c>
      <c r="F1249" t="s">
        <v>1147</v>
      </c>
      <c r="G1249" t="s">
        <v>944</v>
      </c>
      <c r="H1249" t="s">
        <v>285</v>
      </c>
      <c r="I1249" t="s">
        <v>1146</v>
      </c>
      <c r="J1249" t="s">
        <v>1080</v>
      </c>
      <c r="K1249" t="s">
        <v>34</v>
      </c>
      <c r="L1249" t="s">
        <v>1148</v>
      </c>
      <c r="N1249" t="s">
        <v>30</v>
      </c>
      <c r="O1249" t="s">
        <v>36</v>
      </c>
      <c r="P1249" t="s">
        <v>37</v>
      </c>
      <c r="Q1249" t="s">
        <v>291</v>
      </c>
      <c r="R1249" t="s">
        <v>27</v>
      </c>
      <c r="T1249">
        <v>3</v>
      </c>
      <c r="U1249">
        <v>0</v>
      </c>
      <c r="V1249">
        <v>-16777216</v>
      </c>
      <c r="W1249" t="s">
        <v>43</v>
      </c>
      <c r="X1249" t="s">
        <v>43</v>
      </c>
    </row>
    <row r="1250" spans="1:24" x14ac:dyDescent="0.25">
      <c r="A1250" t="s">
        <v>294</v>
      </c>
      <c r="B1250" t="s">
        <v>289</v>
      </c>
      <c r="C1250" t="s">
        <v>292</v>
      </c>
      <c r="D1250" t="s">
        <v>293</v>
      </c>
      <c r="E1250" t="s">
        <v>291</v>
      </c>
      <c r="F1250" t="s">
        <v>350</v>
      </c>
      <c r="G1250" t="s">
        <v>244</v>
      </c>
      <c r="H1250" t="s">
        <v>285</v>
      </c>
      <c r="I1250" t="s">
        <v>352</v>
      </c>
      <c r="J1250" t="s">
        <v>290</v>
      </c>
      <c r="K1250" t="s">
        <v>34</v>
      </c>
      <c r="L1250" t="s">
        <v>351</v>
      </c>
      <c r="N1250" t="s">
        <v>30</v>
      </c>
      <c r="O1250" t="s">
        <v>36</v>
      </c>
      <c r="P1250" t="s">
        <v>37</v>
      </c>
      <c r="Q1250" t="s">
        <v>291</v>
      </c>
      <c r="R1250" t="s">
        <v>27</v>
      </c>
      <c r="T1250">
        <v>3</v>
      </c>
      <c r="U1250">
        <v>0</v>
      </c>
      <c r="V1250">
        <v>-16777216</v>
      </c>
      <c r="W1250" t="s">
        <v>43</v>
      </c>
      <c r="X1250" t="s">
        <v>43</v>
      </c>
    </row>
    <row r="1251" spans="1:24" x14ac:dyDescent="0.25">
      <c r="A1251" t="s">
        <v>294</v>
      </c>
      <c r="B1251" t="s">
        <v>289</v>
      </c>
      <c r="C1251" t="s">
        <v>292</v>
      </c>
      <c r="D1251" t="s">
        <v>293</v>
      </c>
      <c r="E1251" t="s">
        <v>291</v>
      </c>
      <c r="F1251" t="s">
        <v>295</v>
      </c>
      <c r="G1251" t="s">
        <v>244</v>
      </c>
      <c r="H1251" t="s">
        <v>285</v>
      </c>
      <c r="I1251" t="s">
        <v>297</v>
      </c>
      <c r="J1251" t="s">
        <v>290</v>
      </c>
      <c r="K1251" t="s">
        <v>34</v>
      </c>
      <c r="L1251" t="s">
        <v>296</v>
      </c>
      <c r="N1251" t="s">
        <v>30</v>
      </c>
      <c r="O1251" t="s">
        <v>36</v>
      </c>
      <c r="P1251" t="s">
        <v>37</v>
      </c>
      <c r="Q1251" t="s">
        <v>291</v>
      </c>
      <c r="R1251" t="s">
        <v>27</v>
      </c>
      <c r="T1251">
        <v>3</v>
      </c>
      <c r="U1251">
        <v>0</v>
      </c>
      <c r="V1251">
        <v>-16777216</v>
      </c>
      <c r="W1251" t="s">
        <v>43</v>
      </c>
      <c r="X1251" t="s">
        <v>43</v>
      </c>
    </row>
    <row r="1252" spans="1:24" x14ac:dyDescent="0.25">
      <c r="A1252" t="s">
        <v>294</v>
      </c>
      <c r="B1252" t="s">
        <v>289</v>
      </c>
      <c r="C1252" t="s">
        <v>292</v>
      </c>
      <c r="D1252" t="s">
        <v>293</v>
      </c>
      <c r="E1252" t="s">
        <v>291</v>
      </c>
      <c r="F1252" t="s">
        <v>1448</v>
      </c>
      <c r="G1252" t="s">
        <v>32</v>
      </c>
      <c r="H1252" t="s">
        <v>1451</v>
      </c>
      <c r="I1252" t="s">
        <v>1452</v>
      </c>
      <c r="J1252" t="s">
        <v>290</v>
      </c>
      <c r="K1252" t="s">
        <v>34</v>
      </c>
      <c r="L1252" t="s">
        <v>1449</v>
      </c>
      <c r="N1252" t="s">
        <v>30</v>
      </c>
      <c r="O1252" t="s">
        <v>36</v>
      </c>
      <c r="P1252" t="s">
        <v>37</v>
      </c>
      <c r="Q1252" t="s">
        <v>291</v>
      </c>
      <c r="R1252" t="s">
        <v>27</v>
      </c>
      <c r="T1252">
        <v>3</v>
      </c>
      <c r="U1252">
        <v>0</v>
      </c>
      <c r="V1252">
        <v>-16777216</v>
      </c>
      <c r="W1252" t="s">
        <v>43</v>
      </c>
      <c r="X1252" t="s">
        <v>43</v>
      </c>
    </row>
    <row r="1253" spans="1:24" x14ac:dyDescent="0.25">
      <c r="A1253" t="s">
        <v>294</v>
      </c>
      <c r="B1253" t="s">
        <v>1079</v>
      </c>
      <c r="C1253" t="s">
        <v>292</v>
      </c>
      <c r="D1253" t="s">
        <v>293</v>
      </c>
      <c r="E1253" t="s">
        <v>291</v>
      </c>
      <c r="F1253" t="s">
        <v>1448</v>
      </c>
      <c r="G1253" t="s">
        <v>32</v>
      </c>
      <c r="H1253" t="s">
        <v>1451</v>
      </c>
      <c r="I1253" t="s">
        <v>1452</v>
      </c>
      <c r="J1253" t="s">
        <v>1080</v>
      </c>
      <c r="K1253" t="s">
        <v>34</v>
      </c>
      <c r="L1253" t="s">
        <v>1449</v>
      </c>
      <c r="N1253" t="s">
        <v>30</v>
      </c>
      <c r="O1253" t="s">
        <v>36</v>
      </c>
      <c r="P1253" t="s">
        <v>37</v>
      </c>
      <c r="Q1253" t="s">
        <v>291</v>
      </c>
      <c r="R1253" t="s">
        <v>27</v>
      </c>
      <c r="T1253">
        <v>3</v>
      </c>
      <c r="U1253">
        <v>0</v>
      </c>
      <c r="V1253">
        <v>-16777216</v>
      </c>
      <c r="W1253" t="s">
        <v>43</v>
      </c>
      <c r="X1253" t="s">
        <v>43</v>
      </c>
    </row>
    <row r="1254" spans="1:24" x14ac:dyDescent="0.25">
      <c r="A1254" t="s">
        <v>294</v>
      </c>
      <c r="B1254" t="s">
        <v>289</v>
      </c>
      <c r="C1254" t="s">
        <v>292</v>
      </c>
      <c r="D1254" t="s">
        <v>293</v>
      </c>
      <c r="E1254" t="s">
        <v>291</v>
      </c>
      <c r="F1254" t="s">
        <v>716</v>
      </c>
      <c r="G1254" t="s">
        <v>441</v>
      </c>
      <c r="H1254" t="s">
        <v>442</v>
      </c>
      <c r="I1254" t="s">
        <v>715</v>
      </c>
      <c r="J1254" t="s">
        <v>290</v>
      </c>
      <c r="K1254" t="s">
        <v>34</v>
      </c>
      <c r="L1254" t="s">
        <v>717</v>
      </c>
      <c r="N1254" t="s">
        <v>30</v>
      </c>
      <c r="O1254" t="s">
        <v>444</v>
      </c>
      <c r="P1254" t="s">
        <v>37</v>
      </c>
      <c r="Q1254" t="s">
        <v>291</v>
      </c>
      <c r="R1254" t="s">
        <v>27</v>
      </c>
      <c r="T1254">
        <v>3</v>
      </c>
      <c r="U1254">
        <v>0</v>
      </c>
      <c r="V1254">
        <v>-16777216</v>
      </c>
      <c r="W1254" t="s">
        <v>43</v>
      </c>
      <c r="X1254" t="s">
        <v>43</v>
      </c>
    </row>
    <row r="1255" spans="1:24" x14ac:dyDescent="0.25">
      <c r="A1255" t="s">
        <v>294</v>
      </c>
      <c r="B1255" t="s">
        <v>703</v>
      </c>
      <c r="C1255" t="s">
        <v>292</v>
      </c>
      <c r="D1255" t="s">
        <v>293</v>
      </c>
      <c r="E1255" t="s">
        <v>291</v>
      </c>
      <c r="F1255" t="s">
        <v>680</v>
      </c>
      <c r="G1255" t="s">
        <v>244</v>
      </c>
      <c r="H1255" t="s">
        <v>442</v>
      </c>
      <c r="I1255" t="s">
        <v>678</v>
      </c>
      <c r="J1255" t="s">
        <v>704</v>
      </c>
      <c r="K1255" t="s">
        <v>34</v>
      </c>
      <c r="L1255" t="s">
        <v>681</v>
      </c>
      <c r="N1255" t="s">
        <v>30</v>
      </c>
      <c r="O1255" t="s">
        <v>444</v>
      </c>
      <c r="P1255" t="s">
        <v>37</v>
      </c>
      <c r="Q1255" t="s">
        <v>291</v>
      </c>
      <c r="R1255" t="s">
        <v>27</v>
      </c>
      <c r="T1255">
        <v>3</v>
      </c>
      <c r="U1255">
        <v>0</v>
      </c>
      <c r="V1255">
        <v>-16777216</v>
      </c>
      <c r="W1255" t="s">
        <v>43</v>
      </c>
      <c r="X1255" t="s">
        <v>43</v>
      </c>
    </row>
    <row r="1256" spans="1:24" x14ac:dyDescent="0.25">
      <c r="A1256" t="s">
        <v>294</v>
      </c>
      <c r="B1256" t="s">
        <v>651</v>
      </c>
      <c r="C1256" t="s">
        <v>292</v>
      </c>
      <c r="D1256" t="s">
        <v>293</v>
      </c>
      <c r="E1256" t="s">
        <v>291</v>
      </c>
      <c r="F1256" t="s">
        <v>581</v>
      </c>
      <c r="G1256" t="s">
        <v>579</v>
      </c>
      <c r="H1256" t="s">
        <v>442</v>
      </c>
      <c r="I1256" t="s">
        <v>580</v>
      </c>
      <c r="J1256" t="s">
        <v>652</v>
      </c>
      <c r="K1256" t="s">
        <v>34</v>
      </c>
      <c r="L1256" t="s">
        <v>582</v>
      </c>
      <c r="N1256" t="s">
        <v>30</v>
      </c>
      <c r="O1256" t="s">
        <v>444</v>
      </c>
      <c r="P1256" t="s">
        <v>37</v>
      </c>
      <c r="Q1256" t="s">
        <v>291</v>
      </c>
      <c r="R1256" t="s">
        <v>27</v>
      </c>
      <c r="T1256">
        <v>3</v>
      </c>
      <c r="U1256">
        <v>0</v>
      </c>
      <c r="V1256">
        <v>-16777216</v>
      </c>
      <c r="W1256" t="s">
        <v>43</v>
      </c>
      <c r="X1256" t="s">
        <v>43</v>
      </c>
    </row>
    <row r="1257" spans="1:24" x14ac:dyDescent="0.25">
      <c r="A1257" t="s">
        <v>1087</v>
      </c>
      <c r="B1257" t="s">
        <v>1083</v>
      </c>
      <c r="C1257" t="s">
        <v>78</v>
      </c>
      <c r="D1257" t="s">
        <v>78</v>
      </c>
      <c r="E1257" t="s">
        <v>1085</v>
      </c>
      <c r="F1257" t="s">
        <v>1136</v>
      </c>
      <c r="G1257" t="s">
        <v>944</v>
      </c>
      <c r="H1257" t="s">
        <v>285</v>
      </c>
      <c r="I1257" t="s">
        <v>1135</v>
      </c>
      <c r="J1257" t="s">
        <v>1084</v>
      </c>
      <c r="K1257" t="s">
        <v>34</v>
      </c>
      <c r="L1257" t="s">
        <v>1137</v>
      </c>
      <c r="N1257" t="s">
        <v>30</v>
      </c>
      <c r="O1257" t="s">
        <v>36</v>
      </c>
      <c r="P1257" t="s">
        <v>37</v>
      </c>
      <c r="Q1257" t="s">
        <v>1086</v>
      </c>
      <c r="R1257" t="s">
        <v>27</v>
      </c>
      <c r="T1257">
        <v>3</v>
      </c>
      <c r="U1257">
        <v>0</v>
      </c>
      <c r="V1257">
        <v>-16777216</v>
      </c>
      <c r="W1257" t="s">
        <v>43</v>
      </c>
      <c r="X1257" t="s">
        <v>43</v>
      </c>
    </row>
    <row r="1258" spans="1:24" x14ac:dyDescent="0.25">
      <c r="A1258" t="s">
        <v>1087</v>
      </c>
      <c r="B1258" t="s">
        <v>1083</v>
      </c>
      <c r="C1258" t="s">
        <v>78</v>
      </c>
      <c r="D1258" t="s">
        <v>78</v>
      </c>
      <c r="E1258" t="s">
        <v>1085</v>
      </c>
      <c r="F1258" t="s">
        <v>1089</v>
      </c>
      <c r="G1258" t="s">
        <v>944</v>
      </c>
      <c r="H1258" t="s">
        <v>285</v>
      </c>
      <c r="I1258" t="s">
        <v>1088</v>
      </c>
      <c r="J1258" t="s">
        <v>1084</v>
      </c>
      <c r="K1258" t="s">
        <v>34</v>
      </c>
      <c r="L1258" t="s">
        <v>1090</v>
      </c>
      <c r="N1258" t="s">
        <v>30</v>
      </c>
      <c r="O1258" t="s">
        <v>36</v>
      </c>
      <c r="P1258" t="s">
        <v>37</v>
      </c>
      <c r="Q1258" t="s">
        <v>1086</v>
      </c>
      <c r="R1258" t="s">
        <v>27</v>
      </c>
      <c r="T1258">
        <v>3</v>
      </c>
      <c r="U1258">
        <v>0</v>
      </c>
      <c r="V1258">
        <v>-16777216</v>
      </c>
      <c r="W1258" t="s">
        <v>43</v>
      </c>
      <c r="X1258" t="s">
        <v>43</v>
      </c>
    </row>
    <row r="1259" spans="1:24" x14ac:dyDescent="0.25">
      <c r="A1259" t="s">
        <v>1087</v>
      </c>
      <c r="B1259" t="s">
        <v>1083</v>
      </c>
      <c r="C1259" t="s">
        <v>78</v>
      </c>
      <c r="D1259" t="s">
        <v>78</v>
      </c>
      <c r="E1259" t="s">
        <v>1085</v>
      </c>
      <c r="F1259" t="s">
        <v>1003</v>
      </c>
      <c r="G1259" t="s">
        <v>944</v>
      </c>
      <c r="H1259" t="s">
        <v>285</v>
      </c>
      <c r="I1259" t="s">
        <v>994</v>
      </c>
      <c r="J1259" t="s">
        <v>1084</v>
      </c>
      <c r="K1259" t="s">
        <v>34</v>
      </c>
      <c r="L1259" t="s">
        <v>1004</v>
      </c>
      <c r="N1259" t="s">
        <v>30</v>
      </c>
      <c r="O1259" t="s">
        <v>36</v>
      </c>
      <c r="P1259" t="s">
        <v>37</v>
      </c>
      <c r="Q1259" t="s">
        <v>1086</v>
      </c>
      <c r="R1259" t="s">
        <v>27</v>
      </c>
      <c r="T1259">
        <v>3</v>
      </c>
      <c r="U1259">
        <v>0</v>
      </c>
      <c r="V1259">
        <v>-16777216</v>
      </c>
      <c r="W1259" t="s">
        <v>43</v>
      </c>
      <c r="X1259" t="s">
        <v>43</v>
      </c>
    </row>
    <row r="1260" spans="1:24" x14ac:dyDescent="0.25">
      <c r="A1260" t="s">
        <v>1087</v>
      </c>
      <c r="B1260" t="s">
        <v>1083</v>
      </c>
      <c r="C1260" t="s">
        <v>78</v>
      </c>
      <c r="D1260" t="s">
        <v>78</v>
      </c>
      <c r="E1260" t="s">
        <v>1085</v>
      </c>
      <c r="F1260" t="s">
        <v>1147</v>
      </c>
      <c r="G1260" t="s">
        <v>944</v>
      </c>
      <c r="H1260" t="s">
        <v>285</v>
      </c>
      <c r="I1260" t="s">
        <v>1146</v>
      </c>
      <c r="J1260" t="s">
        <v>1084</v>
      </c>
      <c r="K1260" t="s">
        <v>34</v>
      </c>
      <c r="L1260" t="s">
        <v>1148</v>
      </c>
      <c r="N1260" t="s">
        <v>30</v>
      </c>
      <c r="O1260" t="s">
        <v>36</v>
      </c>
      <c r="P1260" t="s">
        <v>37</v>
      </c>
      <c r="Q1260" t="s">
        <v>1086</v>
      </c>
      <c r="R1260" t="s">
        <v>27</v>
      </c>
      <c r="T1260">
        <v>3</v>
      </c>
      <c r="U1260">
        <v>0</v>
      </c>
      <c r="V1260">
        <v>-16777216</v>
      </c>
      <c r="W1260" t="s">
        <v>43</v>
      </c>
      <c r="X1260" t="s">
        <v>43</v>
      </c>
    </row>
    <row r="1261" spans="1:24" x14ac:dyDescent="0.25">
      <c r="A1261" t="s">
        <v>648</v>
      </c>
      <c r="B1261" t="s">
        <v>952</v>
      </c>
      <c r="C1261" t="s">
        <v>78</v>
      </c>
      <c r="D1261" t="s">
        <v>78</v>
      </c>
      <c r="E1261" t="s">
        <v>647</v>
      </c>
      <c r="F1261" t="s">
        <v>946</v>
      </c>
      <c r="G1261" t="s">
        <v>944</v>
      </c>
      <c r="H1261" t="s">
        <v>101</v>
      </c>
      <c r="I1261" t="s">
        <v>945</v>
      </c>
      <c r="J1261" t="s">
        <v>953</v>
      </c>
      <c r="K1261" t="s">
        <v>34</v>
      </c>
      <c r="L1261" t="s">
        <v>947</v>
      </c>
      <c r="N1261" t="s">
        <v>30</v>
      </c>
      <c r="O1261" t="s">
        <v>36</v>
      </c>
      <c r="P1261" t="s">
        <v>37</v>
      </c>
      <c r="Q1261">
        <v>59803</v>
      </c>
      <c r="R1261" t="s">
        <v>79</v>
      </c>
      <c r="T1261">
        <v>3</v>
      </c>
      <c r="U1261">
        <v>0</v>
      </c>
      <c r="V1261">
        <v>-16777216</v>
      </c>
      <c r="W1261" t="s">
        <v>43</v>
      </c>
      <c r="X1261" t="s">
        <v>43</v>
      </c>
    </row>
    <row r="1262" spans="1:24" x14ac:dyDescent="0.25">
      <c r="A1262" t="s">
        <v>648</v>
      </c>
      <c r="B1262" t="s">
        <v>952</v>
      </c>
      <c r="C1262" t="s">
        <v>78</v>
      </c>
      <c r="D1262" t="s">
        <v>78</v>
      </c>
      <c r="E1262" t="s">
        <v>647</v>
      </c>
      <c r="F1262" t="s">
        <v>1136</v>
      </c>
      <c r="G1262" t="s">
        <v>944</v>
      </c>
      <c r="H1262" t="s">
        <v>285</v>
      </c>
      <c r="I1262" t="s">
        <v>1135</v>
      </c>
      <c r="J1262" t="s">
        <v>953</v>
      </c>
      <c r="K1262" t="s">
        <v>34</v>
      </c>
      <c r="L1262" t="s">
        <v>1137</v>
      </c>
      <c r="N1262" t="s">
        <v>30</v>
      </c>
      <c r="O1262" t="s">
        <v>36</v>
      </c>
      <c r="P1262" t="s">
        <v>37</v>
      </c>
      <c r="Q1262">
        <v>59803</v>
      </c>
      <c r="R1262" t="s">
        <v>79</v>
      </c>
      <c r="T1262">
        <v>3</v>
      </c>
      <c r="U1262">
        <v>0</v>
      </c>
      <c r="V1262">
        <v>-16777216</v>
      </c>
      <c r="W1262" t="s">
        <v>43</v>
      </c>
      <c r="X1262" t="s">
        <v>43</v>
      </c>
    </row>
    <row r="1263" spans="1:24" x14ac:dyDescent="0.25">
      <c r="A1263" t="s">
        <v>648</v>
      </c>
      <c r="B1263" t="s">
        <v>952</v>
      </c>
      <c r="C1263" t="s">
        <v>78</v>
      </c>
      <c r="D1263" t="s">
        <v>78</v>
      </c>
      <c r="E1263" t="s">
        <v>647</v>
      </c>
      <c r="F1263" t="s">
        <v>1089</v>
      </c>
      <c r="G1263" t="s">
        <v>944</v>
      </c>
      <c r="H1263" t="s">
        <v>285</v>
      </c>
      <c r="I1263" t="s">
        <v>1088</v>
      </c>
      <c r="J1263" t="s">
        <v>953</v>
      </c>
      <c r="K1263" t="s">
        <v>34</v>
      </c>
      <c r="L1263" t="s">
        <v>1090</v>
      </c>
      <c r="N1263" t="s">
        <v>30</v>
      </c>
      <c r="O1263" t="s">
        <v>36</v>
      </c>
      <c r="P1263" t="s">
        <v>37</v>
      </c>
      <c r="Q1263">
        <v>59803</v>
      </c>
      <c r="R1263" t="s">
        <v>79</v>
      </c>
      <c r="T1263">
        <v>3</v>
      </c>
      <c r="U1263">
        <v>0</v>
      </c>
      <c r="V1263">
        <v>-16777216</v>
      </c>
      <c r="W1263" t="s">
        <v>43</v>
      </c>
      <c r="X1263" t="s">
        <v>43</v>
      </c>
    </row>
    <row r="1264" spans="1:24" x14ac:dyDescent="0.25">
      <c r="A1264" t="s">
        <v>648</v>
      </c>
      <c r="B1264" t="s">
        <v>952</v>
      </c>
      <c r="C1264" t="s">
        <v>78</v>
      </c>
      <c r="D1264" t="s">
        <v>78</v>
      </c>
      <c r="E1264" t="s">
        <v>647</v>
      </c>
      <c r="F1264" t="s">
        <v>1003</v>
      </c>
      <c r="G1264" t="s">
        <v>944</v>
      </c>
      <c r="H1264" t="s">
        <v>285</v>
      </c>
      <c r="I1264" t="s">
        <v>994</v>
      </c>
      <c r="J1264" t="s">
        <v>1081</v>
      </c>
      <c r="K1264" t="s">
        <v>34</v>
      </c>
      <c r="L1264" t="s">
        <v>1004</v>
      </c>
      <c r="N1264" t="s">
        <v>30</v>
      </c>
      <c r="O1264" t="s">
        <v>36</v>
      </c>
      <c r="P1264" t="s">
        <v>37</v>
      </c>
      <c r="Q1264">
        <v>59803</v>
      </c>
      <c r="R1264" t="s">
        <v>79</v>
      </c>
      <c r="T1264">
        <v>3</v>
      </c>
      <c r="U1264">
        <v>0</v>
      </c>
      <c r="V1264">
        <v>-16777216</v>
      </c>
      <c r="W1264" t="s">
        <v>43</v>
      </c>
      <c r="X1264" t="s">
        <v>43</v>
      </c>
    </row>
    <row r="1265" spans="1:24" x14ac:dyDescent="0.25">
      <c r="A1265" t="s">
        <v>648</v>
      </c>
      <c r="B1265" t="s">
        <v>952</v>
      </c>
      <c r="C1265" t="s">
        <v>78</v>
      </c>
      <c r="D1265" t="s">
        <v>78</v>
      </c>
      <c r="E1265" t="s">
        <v>647</v>
      </c>
      <c r="F1265" t="s">
        <v>1147</v>
      </c>
      <c r="G1265" t="s">
        <v>944</v>
      </c>
      <c r="H1265" t="s">
        <v>285</v>
      </c>
      <c r="I1265" t="s">
        <v>1146</v>
      </c>
      <c r="J1265" t="s">
        <v>1081</v>
      </c>
      <c r="K1265" t="s">
        <v>34</v>
      </c>
      <c r="L1265" t="s">
        <v>1148</v>
      </c>
      <c r="N1265" t="s">
        <v>30</v>
      </c>
      <c r="O1265" t="s">
        <v>36</v>
      </c>
      <c r="P1265" t="s">
        <v>37</v>
      </c>
      <c r="Q1265">
        <v>59803</v>
      </c>
      <c r="R1265" t="s">
        <v>79</v>
      </c>
      <c r="T1265">
        <v>3</v>
      </c>
      <c r="U1265">
        <v>0</v>
      </c>
      <c r="V1265">
        <v>-16777216</v>
      </c>
      <c r="W1265" t="s">
        <v>43</v>
      </c>
      <c r="X1265" t="s">
        <v>43</v>
      </c>
    </row>
    <row r="1266" spans="1:24" x14ac:dyDescent="0.25">
      <c r="A1266" t="s">
        <v>648</v>
      </c>
      <c r="B1266" t="s">
        <v>646</v>
      </c>
      <c r="C1266" t="s">
        <v>78</v>
      </c>
      <c r="D1266" t="s">
        <v>78</v>
      </c>
      <c r="E1266" t="s">
        <v>647</v>
      </c>
      <c r="F1266" t="s">
        <v>581</v>
      </c>
      <c r="G1266" t="s">
        <v>579</v>
      </c>
      <c r="H1266" t="s">
        <v>442</v>
      </c>
      <c r="I1266" t="s">
        <v>580</v>
      </c>
      <c r="K1266" t="s">
        <v>34</v>
      </c>
      <c r="L1266" t="s">
        <v>582</v>
      </c>
      <c r="N1266" t="s">
        <v>30</v>
      </c>
      <c r="O1266" t="s">
        <v>444</v>
      </c>
      <c r="P1266" t="s">
        <v>37</v>
      </c>
      <c r="Q1266">
        <v>59803</v>
      </c>
      <c r="R1266" t="s">
        <v>79</v>
      </c>
      <c r="T1266">
        <v>3</v>
      </c>
      <c r="U1266">
        <v>0</v>
      </c>
      <c r="V1266">
        <v>-16777216</v>
      </c>
      <c r="W1266" t="s">
        <v>43</v>
      </c>
      <c r="X1266" t="s">
        <v>43</v>
      </c>
    </row>
    <row r="1267" spans="1:24" x14ac:dyDescent="0.25">
      <c r="A1267" t="s">
        <v>645</v>
      </c>
      <c r="B1267" t="s">
        <v>954</v>
      </c>
      <c r="C1267" t="s">
        <v>78</v>
      </c>
      <c r="D1267" t="s">
        <v>78</v>
      </c>
      <c r="E1267" t="s">
        <v>644</v>
      </c>
      <c r="F1267" t="s">
        <v>946</v>
      </c>
      <c r="G1267" t="s">
        <v>944</v>
      </c>
      <c r="H1267" t="s">
        <v>101</v>
      </c>
      <c r="I1267" t="s">
        <v>945</v>
      </c>
      <c r="J1267" t="s">
        <v>955</v>
      </c>
      <c r="K1267" t="s">
        <v>34</v>
      </c>
      <c r="L1267" t="s">
        <v>947</v>
      </c>
      <c r="N1267" t="s">
        <v>30</v>
      </c>
      <c r="O1267" t="s">
        <v>36</v>
      </c>
      <c r="P1267" t="s">
        <v>37</v>
      </c>
      <c r="Q1267">
        <v>59802</v>
      </c>
      <c r="R1267" t="s">
        <v>79</v>
      </c>
      <c r="T1267">
        <v>3</v>
      </c>
      <c r="U1267">
        <v>0</v>
      </c>
      <c r="V1267">
        <v>-16777216</v>
      </c>
      <c r="W1267" t="s">
        <v>43</v>
      </c>
      <c r="X1267" t="s">
        <v>43</v>
      </c>
    </row>
    <row r="1268" spans="1:24" x14ac:dyDescent="0.25">
      <c r="A1268" t="s">
        <v>645</v>
      </c>
      <c r="B1268" t="s">
        <v>954</v>
      </c>
      <c r="C1268" t="s">
        <v>78</v>
      </c>
      <c r="D1268" t="s">
        <v>78</v>
      </c>
      <c r="E1268" t="s">
        <v>644</v>
      </c>
      <c r="F1268" t="s">
        <v>1136</v>
      </c>
      <c r="G1268" t="s">
        <v>944</v>
      </c>
      <c r="H1268" t="s">
        <v>285</v>
      </c>
      <c r="I1268" t="s">
        <v>1135</v>
      </c>
      <c r="J1268" t="s">
        <v>955</v>
      </c>
      <c r="K1268" t="s">
        <v>34</v>
      </c>
      <c r="L1268" t="s">
        <v>1137</v>
      </c>
      <c r="N1268" t="s">
        <v>30</v>
      </c>
      <c r="O1268" t="s">
        <v>36</v>
      </c>
      <c r="P1268" t="s">
        <v>37</v>
      </c>
      <c r="Q1268">
        <v>59802</v>
      </c>
      <c r="R1268" t="s">
        <v>79</v>
      </c>
      <c r="T1268">
        <v>3</v>
      </c>
      <c r="U1268">
        <v>0</v>
      </c>
      <c r="V1268">
        <v>-16777216</v>
      </c>
      <c r="W1268" t="s">
        <v>43</v>
      </c>
      <c r="X1268" t="s">
        <v>43</v>
      </c>
    </row>
    <row r="1269" spans="1:24" x14ac:dyDescent="0.25">
      <c r="A1269" t="s">
        <v>645</v>
      </c>
      <c r="B1269" t="s">
        <v>954</v>
      </c>
      <c r="C1269" t="s">
        <v>78</v>
      </c>
      <c r="D1269" t="s">
        <v>78</v>
      </c>
      <c r="E1269" t="s">
        <v>644</v>
      </c>
      <c r="F1269" t="s">
        <v>1089</v>
      </c>
      <c r="G1269" t="s">
        <v>944</v>
      </c>
      <c r="H1269" t="s">
        <v>285</v>
      </c>
      <c r="I1269" t="s">
        <v>1088</v>
      </c>
      <c r="J1269" t="s">
        <v>955</v>
      </c>
      <c r="K1269" t="s">
        <v>34</v>
      </c>
      <c r="L1269" t="s">
        <v>1090</v>
      </c>
      <c r="N1269" t="s">
        <v>30</v>
      </c>
      <c r="O1269" t="s">
        <v>36</v>
      </c>
      <c r="P1269" t="s">
        <v>37</v>
      </c>
      <c r="Q1269">
        <v>59802</v>
      </c>
      <c r="R1269" t="s">
        <v>79</v>
      </c>
      <c r="T1269">
        <v>3</v>
      </c>
      <c r="U1269">
        <v>0</v>
      </c>
      <c r="V1269">
        <v>-16777216</v>
      </c>
      <c r="W1269" t="s">
        <v>43</v>
      </c>
      <c r="X1269" t="s">
        <v>43</v>
      </c>
    </row>
    <row r="1270" spans="1:24" x14ac:dyDescent="0.25">
      <c r="A1270" t="s">
        <v>645</v>
      </c>
      <c r="B1270" t="s">
        <v>954</v>
      </c>
      <c r="C1270" t="s">
        <v>78</v>
      </c>
      <c r="D1270" t="s">
        <v>78</v>
      </c>
      <c r="E1270" t="s">
        <v>644</v>
      </c>
      <c r="F1270" t="s">
        <v>1003</v>
      </c>
      <c r="G1270" t="s">
        <v>944</v>
      </c>
      <c r="H1270" t="s">
        <v>285</v>
      </c>
      <c r="I1270" t="s">
        <v>994</v>
      </c>
      <c r="J1270" t="s">
        <v>1082</v>
      </c>
      <c r="K1270" t="s">
        <v>34</v>
      </c>
      <c r="L1270" t="s">
        <v>1004</v>
      </c>
      <c r="N1270" t="s">
        <v>30</v>
      </c>
      <c r="O1270" t="s">
        <v>36</v>
      </c>
      <c r="P1270" t="s">
        <v>37</v>
      </c>
      <c r="Q1270">
        <v>59802</v>
      </c>
      <c r="R1270" t="s">
        <v>79</v>
      </c>
      <c r="T1270">
        <v>3</v>
      </c>
      <c r="U1270">
        <v>0</v>
      </c>
      <c r="V1270">
        <v>-16777216</v>
      </c>
      <c r="W1270" t="s">
        <v>43</v>
      </c>
      <c r="X1270" t="s">
        <v>43</v>
      </c>
    </row>
    <row r="1271" spans="1:24" x14ac:dyDescent="0.25">
      <c r="A1271" t="s">
        <v>645</v>
      </c>
      <c r="B1271" t="s">
        <v>954</v>
      </c>
      <c r="C1271" t="s">
        <v>78</v>
      </c>
      <c r="D1271" t="s">
        <v>78</v>
      </c>
      <c r="E1271" t="s">
        <v>644</v>
      </c>
      <c r="F1271" t="s">
        <v>1147</v>
      </c>
      <c r="G1271" t="s">
        <v>944</v>
      </c>
      <c r="H1271" t="s">
        <v>285</v>
      </c>
      <c r="I1271" t="s">
        <v>1146</v>
      </c>
      <c r="J1271" t="s">
        <v>1082</v>
      </c>
      <c r="K1271" t="s">
        <v>34</v>
      </c>
      <c r="L1271" t="s">
        <v>1148</v>
      </c>
      <c r="N1271" t="s">
        <v>30</v>
      </c>
      <c r="O1271" t="s">
        <v>36</v>
      </c>
      <c r="P1271" t="s">
        <v>37</v>
      </c>
      <c r="Q1271">
        <v>59802</v>
      </c>
      <c r="R1271" t="s">
        <v>79</v>
      </c>
      <c r="T1271">
        <v>3</v>
      </c>
      <c r="U1271">
        <v>0</v>
      </c>
      <c r="V1271">
        <v>-16777216</v>
      </c>
      <c r="W1271" t="s">
        <v>43</v>
      </c>
      <c r="X1271" t="s">
        <v>43</v>
      </c>
    </row>
    <row r="1272" spans="1:24" x14ac:dyDescent="0.25">
      <c r="A1272" t="s">
        <v>645</v>
      </c>
      <c r="B1272" t="s">
        <v>643</v>
      </c>
      <c r="C1272" t="s">
        <v>78</v>
      </c>
      <c r="D1272" t="s">
        <v>78</v>
      </c>
      <c r="E1272" t="s">
        <v>644</v>
      </c>
      <c r="F1272" t="s">
        <v>581</v>
      </c>
      <c r="G1272" t="s">
        <v>579</v>
      </c>
      <c r="H1272" t="s">
        <v>442</v>
      </c>
      <c r="I1272" t="s">
        <v>580</v>
      </c>
      <c r="K1272" t="s">
        <v>34</v>
      </c>
      <c r="L1272" t="s">
        <v>582</v>
      </c>
      <c r="N1272" t="s">
        <v>30</v>
      </c>
      <c r="O1272" t="s">
        <v>444</v>
      </c>
      <c r="P1272" t="s">
        <v>37</v>
      </c>
      <c r="Q1272">
        <v>59802</v>
      </c>
      <c r="R1272" t="s">
        <v>79</v>
      </c>
      <c r="T1272">
        <v>3</v>
      </c>
      <c r="U1272">
        <v>0</v>
      </c>
      <c r="V1272">
        <v>-16777216</v>
      </c>
      <c r="W1272" t="s">
        <v>43</v>
      </c>
      <c r="X1272" t="s">
        <v>43</v>
      </c>
    </row>
    <row r="1273" spans="1:24" x14ac:dyDescent="0.25">
      <c r="A1273" t="s">
        <v>859</v>
      </c>
      <c r="B1273" t="s">
        <v>857</v>
      </c>
      <c r="C1273" t="s">
        <v>78</v>
      </c>
      <c r="D1273" t="s">
        <v>78</v>
      </c>
      <c r="E1273" t="s">
        <v>858</v>
      </c>
      <c r="F1273" t="s">
        <v>846</v>
      </c>
      <c r="G1273" t="s">
        <v>441</v>
      </c>
      <c r="H1273" t="s">
        <v>101</v>
      </c>
      <c r="I1273" t="s">
        <v>845</v>
      </c>
      <c r="J1273" t="s">
        <v>857</v>
      </c>
      <c r="K1273" t="s">
        <v>34</v>
      </c>
      <c r="L1273" t="s">
        <v>847</v>
      </c>
      <c r="N1273" t="s">
        <v>30</v>
      </c>
      <c r="O1273" t="s">
        <v>36</v>
      </c>
      <c r="P1273" t="s">
        <v>37</v>
      </c>
      <c r="Q1273">
        <v>61825</v>
      </c>
      <c r="R1273" t="s">
        <v>79</v>
      </c>
      <c r="T1273">
        <v>3</v>
      </c>
      <c r="U1273">
        <v>0</v>
      </c>
      <c r="V1273">
        <v>-16777216</v>
      </c>
      <c r="W1273" t="s">
        <v>43</v>
      </c>
      <c r="X1273" t="s">
        <v>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1"/>
  <sheetViews>
    <sheetView zoomScale="85" zoomScaleNormal="85" workbookViewId="0">
      <pane ySplit="2" topLeftCell="A3" activePane="bottomLeft" state="frozen"/>
      <selection activeCell="D1" sqref="D1"/>
      <selection pane="bottomLeft" activeCell="M1" sqref="M1"/>
    </sheetView>
  </sheetViews>
  <sheetFormatPr defaultRowHeight="15" x14ac:dyDescent="0.25"/>
  <cols>
    <col min="1" max="2" width="18.42578125" style="246" bestFit="1" customWidth="1"/>
    <col min="3" max="3" width="11.7109375" style="246" bestFit="1" customWidth="1"/>
    <col min="4" max="4" width="13.5703125" style="246" bestFit="1" customWidth="1"/>
    <col min="5" max="5" width="11.5703125" style="246" bestFit="1" customWidth="1"/>
    <col min="6" max="6" width="8" style="246" bestFit="1" customWidth="1"/>
    <col min="7" max="7" width="22" style="100" bestFit="1" customWidth="1"/>
    <col min="8" max="8" width="14.28515625" style="100" bestFit="1" customWidth="1"/>
    <col min="9" max="9" width="12.85546875" style="97" bestFit="1" customWidth="1"/>
    <col min="10" max="10" width="12.85546875" style="246" bestFit="1" customWidth="1"/>
    <col min="11" max="11" width="15" style="246" bestFit="1" customWidth="1"/>
    <col min="12" max="12" width="13.5703125" style="246" bestFit="1" customWidth="1"/>
    <col min="13" max="13" width="21.28515625" style="246" bestFit="1" customWidth="1"/>
    <col min="14" max="14" width="12.7109375" style="246" bestFit="1" customWidth="1"/>
    <col min="15" max="15" width="9.140625" style="246"/>
    <col min="16" max="16" width="21.28515625" style="246" bestFit="1" customWidth="1"/>
    <col min="17" max="17" width="13.7109375" style="246" bestFit="1" customWidth="1"/>
    <col min="18" max="16384" width="9.140625" style="246"/>
  </cols>
  <sheetData>
    <row r="1" spans="1:17" ht="22.5" x14ac:dyDescent="0.3">
      <c r="A1" s="331" t="s">
        <v>1512</v>
      </c>
      <c r="B1" s="331"/>
      <c r="C1" s="331"/>
      <c r="D1" s="331"/>
      <c r="E1" s="331"/>
      <c r="F1" s="331"/>
      <c r="G1" s="331"/>
      <c r="H1" s="331"/>
      <c r="I1" s="331"/>
      <c r="J1" s="331"/>
      <c r="K1" s="331"/>
      <c r="L1" s="331"/>
    </row>
    <row r="2" spans="1:17" x14ac:dyDescent="0.25">
      <c r="A2" s="2" t="s">
        <v>1514</v>
      </c>
      <c r="B2" s="333" t="s">
        <v>8</v>
      </c>
      <c r="C2" s="333" t="s">
        <v>1980</v>
      </c>
      <c r="D2" s="2" t="s">
        <v>1515</v>
      </c>
      <c r="E2" s="333" t="s">
        <v>1725</v>
      </c>
      <c r="F2" s="333" t="s">
        <v>1979</v>
      </c>
      <c r="G2" s="2" t="s">
        <v>1516</v>
      </c>
      <c r="H2" s="333" t="s">
        <v>1517</v>
      </c>
      <c r="I2" s="333" t="s">
        <v>1518</v>
      </c>
      <c r="J2" s="333" t="s">
        <v>1519</v>
      </c>
      <c r="K2" s="334" t="s">
        <v>1520</v>
      </c>
      <c r="L2" s="2" t="s">
        <v>1521</v>
      </c>
      <c r="M2" s="2" t="s">
        <v>1522</v>
      </c>
      <c r="N2" s="335" t="s">
        <v>1523</v>
      </c>
      <c r="P2" s="246" t="s">
        <v>1516</v>
      </c>
      <c r="Q2" s="246" t="s">
        <v>1981</v>
      </c>
    </row>
    <row r="3" spans="1:17" x14ac:dyDescent="0.25">
      <c r="A3" s="7" t="s">
        <v>264</v>
      </c>
      <c r="B3" s="5" t="str">
        <f>CONCATENATE("_",Colors[[#This Row],[Color]],"_",Colors[[#This Row],[Style]],"T",Colors[[#This Row],[Transparency]])</f>
        <v>_orange_CT1/4</v>
      </c>
      <c r="C3" s="5">
        <f>LEN(Colors[[#This Row],[ColorAndStyle]])</f>
        <v>13</v>
      </c>
      <c r="D3" s="14"/>
      <c r="E3" s="16" t="str">
        <f>VLOOKUP(Colors[[#This Row],[Color Name]],$P$2:$Q$64,2,FALSE)</f>
        <v>orange</v>
      </c>
      <c r="F3" s="16" t="str">
        <f>IF(EXACT(Colors[[#This Row],[In 2D View]],"Contour"),"C","S")</f>
        <v>C</v>
      </c>
      <c r="G3" s="16" t="s">
        <v>1535</v>
      </c>
      <c r="H3" s="8" t="s">
        <v>1536</v>
      </c>
      <c r="I3" s="9" t="s">
        <v>1537</v>
      </c>
      <c r="J3" s="9" t="s">
        <v>1532</v>
      </c>
      <c r="K3" s="10" t="s">
        <v>1538</v>
      </c>
      <c r="L3" s="14"/>
      <c r="M3" s="11" t="s">
        <v>1535</v>
      </c>
      <c r="N3" s="15" t="s">
        <v>1536</v>
      </c>
      <c r="P3" s="246" t="s">
        <v>1549</v>
      </c>
      <c r="Q3" s="246" t="s">
        <v>1549</v>
      </c>
    </row>
    <row r="4" spans="1:17" x14ac:dyDescent="0.25">
      <c r="A4" s="7" t="s">
        <v>1428</v>
      </c>
      <c r="B4" s="5" t="str">
        <f>CONCATENATE("_",Colors[[#This Row],[Color]],"_",Colors[[#This Row],[Style]],"T",Colors[[#This Row],[Transparency]])</f>
        <v>_magenta_ST3/4</v>
      </c>
      <c r="C4" s="5">
        <f>LEN(Colors[[#This Row],[ColorAndStyle]])</f>
        <v>14</v>
      </c>
      <c r="D4" s="39"/>
      <c r="E4" s="16" t="str">
        <f>VLOOKUP(Colors[[#This Row],[Color Name]],$P$2:$Q$64,2,FALSE)</f>
        <v>magenta</v>
      </c>
      <c r="F4" s="16" t="str">
        <f>IF(EXACT(Colors[[#This Row],[In 2D View]],"Contour"),"C","S")</f>
        <v>S</v>
      </c>
      <c r="G4" s="16" t="s">
        <v>1540</v>
      </c>
      <c r="H4" s="8" t="s">
        <v>1541</v>
      </c>
      <c r="I4" s="9" t="s">
        <v>1531</v>
      </c>
      <c r="J4" s="9" t="s">
        <v>1532</v>
      </c>
      <c r="K4" s="10" t="s">
        <v>1600</v>
      </c>
      <c r="L4" s="39"/>
      <c r="M4" s="11" t="s">
        <v>1540</v>
      </c>
      <c r="N4" s="15" t="s">
        <v>1541</v>
      </c>
      <c r="P4" s="246" t="s">
        <v>1687</v>
      </c>
      <c r="Q4" s="246" t="s">
        <v>2013</v>
      </c>
    </row>
    <row r="5" spans="1:17" x14ac:dyDescent="0.25">
      <c r="A5" s="7" t="s">
        <v>907</v>
      </c>
      <c r="B5" s="5" t="str">
        <f>CONCATENATE("_",Colors[[#This Row],[Color]],"_",Colors[[#This Row],[Style]],"T",Colors[[#This Row],[Transparency]])</f>
        <v>_pink_deep_ST0</v>
      </c>
      <c r="C5" s="5">
        <f>LEN(Colors[[#This Row],[ColorAndStyle]])</f>
        <v>14</v>
      </c>
      <c r="D5" s="249"/>
      <c r="E5" s="16" t="str">
        <f>VLOOKUP(Colors[[#This Row],[Color Name]],$P$2:$Q$64,2,FALSE)</f>
        <v>pink_deep</v>
      </c>
      <c r="F5" s="16" t="str">
        <f>IF(EXACT(Colors[[#This Row],[In 2D View]],"Contour"),"C","S")</f>
        <v>S</v>
      </c>
      <c r="G5" s="16" t="s">
        <v>1542</v>
      </c>
      <c r="H5" s="8" t="s">
        <v>1543</v>
      </c>
      <c r="I5" s="9" t="s">
        <v>1531</v>
      </c>
      <c r="J5" s="9" t="s">
        <v>1532</v>
      </c>
      <c r="K5" s="10" t="s">
        <v>1533</v>
      </c>
      <c r="L5" s="249"/>
      <c r="M5" s="11" t="s">
        <v>1542</v>
      </c>
      <c r="N5" s="15" t="s">
        <v>1543</v>
      </c>
      <c r="P5" s="246" t="s">
        <v>1712</v>
      </c>
      <c r="Q5" s="246" t="s">
        <v>1712</v>
      </c>
    </row>
    <row r="6" spans="1:17" x14ac:dyDescent="0.25">
      <c r="A6" s="7" t="s">
        <v>910</v>
      </c>
      <c r="B6" s="5" t="str">
        <f>CONCATENATE("_",Colors[[#This Row],[Color]],"_",Colors[[#This Row],[Style]],"T",Colors[[#This Row],[Transparency]])</f>
        <v>_violet_dark_ST0</v>
      </c>
      <c r="C6" s="5">
        <f>LEN(Colors[[#This Row],[ColorAndStyle]])</f>
        <v>16</v>
      </c>
      <c r="D6" s="250"/>
      <c r="E6" s="16" t="str">
        <f>VLOOKUP(Colors[[#This Row],[Color Name]],$P$2:$Q$64,2,FALSE)</f>
        <v>violet_dark</v>
      </c>
      <c r="F6" s="16" t="str">
        <f>IF(EXACT(Colors[[#This Row],[In 2D View]],"Contour"),"C","S")</f>
        <v>S</v>
      </c>
      <c r="G6" s="16" t="s">
        <v>1545</v>
      </c>
      <c r="H6" s="8" t="s">
        <v>1546</v>
      </c>
      <c r="I6" s="9" t="s">
        <v>1531</v>
      </c>
      <c r="J6" s="9" t="s">
        <v>1532</v>
      </c>
      <c r="K6" s="10" t="s">
        <v>1533</v>
      </c>
      <c r="L6" s="250"/>
      <c r="M6" s="11" t="s">
        <v>1545</v>
      </c>
      <c r="N6" s="15" t="s">
        <v>1546</v>
      </c>
      <c r="P6" s="246" t="s">
        <v>1591</v>
      </c>
      <c r="Q6" s="246" t="s">
        <v>2003</v>
      </c>
    </row>
    <row r="7" spans="1:17" x14ac:dyDescent="0.25">
      <c r="A7" s="7" t="s">
        <v>409</v>
      </c>
      <c r="B7" s="5" t="str">
        <f>CONCATENATE("_",Colors[[#This Row],[Color]],"_",Colors[[#This Row],[Style]],"T",Colors[[#This Row],[Transparency]])</f>
        <v>_magenta_ST0</v>
      </c>
      <c r="C7" s="5">
        <f>LEN(Colors[[#This Row],[ColorAndStyle]])</f>
        <v>12</v>
      </c>
      <c r="D7" s="39"/>
      <c r="E7" s="16" t="str">
        <f>VLOOKUP(Colors[[#This Row],[Color Name]],$P$2:$Q$64,2,FALSE)</f>
        <v>magenta</v>
      </c>
      <c r="F7" s="16" t="str">
        <f>IF(EXACT(Colors[[#This Row],[In 2D View]],"Contour"),"C","S")</f>
        <v>S</v>
      </c>
      <c r="G7" s="16" t="s">
        <v>1540</v>
      </c>
      <c r="H7" s="8" t="s">
        <v>1541</v>
      </c>
      <c r="I7" s="9" t="s">
        <v>1531</v>
      </c>
      <c r="J7" s="9" t="s">
        <v>1532</v>
      </c>
      <c r="K7" s="10" t="s">
        <v>1533</v>
      </c>
      <c r="L7" s="39"/>
      <c r="M7" s="11" t="s">
        <v>1540</v>
      </c>
      <c r="N7" s="15" t="s">
        <v>1541</v>
      </c>
      <c r="P7" s="246" t="s">
        <v>1586</v>
      </c>
      <c r="Q7" s="246" t="s">
        <v>1586</v>
      </c>
    </row>
    <row r="8" spans="1:17" x14ac:dyDescent="0.25">
      <c r="A8" s="7" t="s">
        <v>1421</v>
      </c>
      <c r="B8" s="5" t="str">
        <f>CONCATENATE("_",Colors[[#This Row],[Color]],"_",Colors[[#This Row],[Style]],"T",Colors[[#This Row],[Transparency]])</f>
        <v>_blue_ST1/4</v>
      </c>
      <c r="C8" s="5">
        <f>LEN(Colors[[#This Row],[ColorAndStyle]])</f>
        <v>11</v>
      </c>
      <c r="D8" s="252"/>
      <c r="E8" s="16" t="str">
        <f>VLOOKUP(Colors[[#This Row],[Color Name]],$P$2:$Q$64,2,FALSE)</f>
        <v>blue</v>
      </c>
      <c r="F8" s="16" t="str">
        <f>IF(EXACT(Colors[[#This Row],[In 2D View]],"Contour"),"C","S")</f>
        <v>S</v>
      </c>
      <c r="G8" s="16" t="s">
        <v>1549</v>
      </c>
      <c r="H8" s="8" t="s">
        <v>1550</v>
      </c>
      <c r="I8" s="9" t="s">
        <v>1531</v>
      </c>
      <c r="J8" s="9" t="s">
        <v>1532</v>
      </c>
      <c r="K8" s="10" t="s">
        <v>1538</v>
      </c>
      <c r="L8" s="252"/>
      <c r="M8" s="11" t="s">
        <v>1549</v>
      </c>
      <c r="N8" s="15" t="s">
        <v>1550</v>
      </c>
      <c r="P8" s="246" t="s">
        <v>1690</v>
      </c>
      <c r="Q8" s="246" t="s">
        <v>2014</v>
      </c>
    </row>
    <row r="9" spans="1:17" x14ac:dyDescent="0.25">
      <c r="A9" s="7" t="s">
        <v>558</v>
      </c>
      <c r="B9" s="5" t="str">
        <f>CONCATENATE("_",Colors[[#This Row],[Color]],"_",Colors[[#This Row],[Style]],"T",Colors[[#This Row],[Transparency]])</f>
        <v>_orange_CT1/4</v>
      </c>
      <c r="C9" s="5">
        <f>LEN(Colors[[#This Row],[ColorAndStyle]])</f>
        <v>13</v>
      </c>
      <c r="D9" s="253"/>
      <c r="E9" s="16" t="str">
        <f>VLOOKUP(Colors[[#This Row],[Color Name]],$P$2:$Q$64,2,FALSE)</f>
        <v>orange</v>
      </c>
      <c r="F9" s="16" t="str">
        <f>IF(EXACT(Colors[[#This Row],[In 2D View]],"Contour"),"C","S")</f>
        <v>C</v>
      </c>
      <c r="G9" s="16" t="s">
        <v>1535</v>
      </c>
      <c r="H9" s="8" t="s">
        <v>1536</v>
      </c>
      <c r="I9" s="9" t="s">
        <v>1537</v>
      </c>
      <c r="J9" s="9" t="s">
        <v>1532</v>
      </c>
      <c r="K9" s="10" t="s">
        <v>1538</v>
      </c>
      <c r="L9" s="253"/>
      <c r="M9" s="11" t="s">
        <v>1535</v>
      </c>
      <c r="N9" s="15" t="s">
        <v>1536</v>
      </c>
      <c r="P9" s="246" t="s">
        <v>1625</v>
      </c>
      <c r="Q9" s="246" t="s">
        <v>1625</v>
      </c>
    </row>
    <row r="10" spans="1:17" x14ac:dyDescent="0.25">
      <c r="A10" s="7" t="s">
        <v>1179</v>
      </c>
      <c r="B10" s="5" t="str">
        <f>CONCATENATE("_",Colors[[#This Row],[Color]],"_",Colors[[#This Row],[Style]],"T",Colors[[#This Row],[Transparency]])</f>
        <v>_orchid_m_CT1/4</v>
      </c>
      <c r="C10" s="5">
        <f>LEN(Colors[[#This Row],[ColorAndStyle]])</f>
        <v>15</v>
      </c>
      <c r="D10" s="22"/>
      <c r="E10" s="16" t="str">
        <f>VLOOKUP(Colors[[#This Row],[Color Name]],$P$2:$Q$64,2,FALSE)</f>
        <v>orchid_m</v>
      </c>
      <c r="F10" s="16" t="str">
        <f>IF(EXACT(Colors[[#This Row],[In 2D View]],"Contour"),"C","S")</f>
        <v>C</v>
      </c>
      <c r="G10" s="16" t="s">
        <v>1552</v>
      </c>
      <c r="H10" s="8" t="s">
        <v>1553</v>
      </c>
      <c r="I10" s="9" t="s">
        <v>1537</v>
      </c>
      <c r="J10" s="9" t="s">
        <v>1532</v>
      </c>
      <c r="K10" s="10" t="s">
        <v>1538</v>
      </c>
      <c r="L10" s="22"/>
      <c r="M10" s="11" t="s">
        <v>1552</v>
      </c>
      <c r="N10" s="15" t="s">
        <v>1553</v>
      </c>
      <c r="P10" s="246" t="s">
        <v>1683</v>
      </c>
      <c r="Q10" s="246" t="s">
        <v>1683</v>
      </c>
    </row>
    <row r="11" spans="1:17" x14ac:dyDescent="0.25">
      <c r="A11" s="7" t="s">
        <v>28</v>
      </c>
      <c r="B11" s="5" t="str">
        <f>CONCATENATE("_",Colors[[#This Row],[Color]],"_",Colors[[#This Row],[Style]],"T",Colors[[#This Row],[Transparency]])</f>
        <v>_lime_CT6/10</v>
      </c>
      <c r="C11" s="5">
        <f>LEN(Colors[[#This Row],[ColorAndStyle]])</f>
        <v>12</v>
      </c>
      <c r="D11" s="254"/>
      <c r="E11" s="16" t="str">
        <f>VLOOKUP(Colors[[#This Row],[Color Name]],$P$2:$Q$64,2,FALSE)</f>
        <v>lime</v>
      </c>
      <c r="F11" s="16" t="str">
        <f>IF(EXACT(Colors[[#This Row],[In 2D View]],"Contour"),"C","S")</f>
        <v>C</v>
      </c>
      <c r="G11" s="16" t="s">
        <v>1555</v>
      </c>
      <c r="H11" s="23" t="s">
        <v>1556</v>
      </c>
      <c r="I11" s="9" t="s">
        <v>1537</v>
      </c>
      <c r="J11" s="9" t="s">
        <v>1532</v>
      </c>
      <c r="K11" s="10" t="s">
        <v>1557</v>
      </c>
      <c r="L11" s="255"/>
      <c r="M11" s="11" t="s">
        <v>1554</v>
      </c>
      <c r="N11" s="15" t="s">
        <v>1558</v>
      </c>
      <c r="P11" s="246" t="s">
        <v>1681</v>
      </c>
      <c r="Q11" s="246" t="s">
        <v>1995</v>
      </c>
    </row>
    <row r="12" spans="1:17" x14ac:dyDescent="0.25">
      <c r="A12" s="7" t="s">
        <v>1390</v>
      </c>
      <c r="B12" s="5" t="str">
        <f>CONCATENATE("_",Colors[[#This Row],[Color]],"_",Colors[[#This Row],[Style]],"T",Colors[[#This Row],[Transparency]])</f>
        <v>_blue_ST1/4</v>
      </c>
      <c r="C12" s="5">
        <f>LEN(Colors[[#This Row],[ColorAndStyle]])</f>
        <v>11</v>
      </c>
      <c r="D12" s="252"/>
      <c r="E12" s="16" t="str">
        <f>VLOOKUP(Colors[[#This Row],[Color Name]],$P$2:$Q$64,2,FALSE)</f>
        <v>blue</v>
      </c>
      <c r="F12" s="16" t="str">
        <f>IF(EXACT(Colors[[#This Row],[In 2D View]],"Contour"),"C","S")</f>
        <v>S</v>
      </c>
      <c r="G12" s="16" t="s">
        <v>1549</v>
      </c>
      <c r="H12" s="8" t="s">
        <v>1550</v>
      </c>
      <c r="I12" s="9" t="s">
        <v>1531</v>
      </c>
      <c r="J12" s="9" t="s">
        <v>1532</v>
      </c>
      <c r="K12" s="10" t="s">
        <v>1538</v>
      </c>
      <c r="L12" s="252"/>
      <c r="M12" s="11" t="s">
        <v>1549</v>
      </c>
      <c r="N12" s="15" t="s">
        <v>1550</v>
      </c>
      <c r="P12" s="246" t="s">
        <v>1721</v>
      </c>
      <c r="Q12" s="246" t="s">
        <v>1989</v>
      </c>
    </row>
    <row r="13" spans="1:17" x14ac:dyDescent="0.25">
      <c r="A13" s="7" t="s">
        <v>540</v>
      </c>
      <c r="B13" s="5" t="str">
        <f>CONCATENATE("_",Colors[[#This Row],[Color]],"_",Colors[[#This Row],[Style]],"T",Colors[[#This Row],[Transparency]])</f>
        <v>_salmon_d_CT1/4</v>
      </c>
      <c r="C13" s="5">
        <f>LEN(Colors[[#This Row],[ColorAndStyle]])</f>
        <v>15</v>
      </c>
      <c r="D13" s="25"/>
      <c r="E13" s="16" t="str">
        <f>VLOOKUP(Colors[[#This Row],[Color Name]],$P$2:$Q$64,2,FALSE)</f>
        <v>salmon_d</v>
      </c>
      <c r="F13" s="16" t="str">
        <f>IF(EXACT(Colors[[#This Row],[In 2D View]],"Contour"),"C","S")</f>
        <v>C</v>
      </c>
      <c r="G13" s="16" t="s">
        <v>1561</v>
      </c>
      <c r="H13" s="8" t="s">
        <v>1562</v>
      </c>
      <c r="I13" s="9" t="s">
        <v>1537</v>
      </c>
      <c r="J13" s="9" t="s">
        <v>1532</v>
      </c>
      <c r="K13" s="10" t="s">
        <v>1538</v>
      </c>
      <c r="L13" s="25"/>
      <c r="M13" s="11" t="s">
        <v>1561</v>
      </c>
      <c r="N13" s="15" t="s">
        <v>1562</v>
      </c>
      <c r="P13" s="246" t="s">
        <v>1603</v>
      </c>
      <c r="Q13" s="246" t="s">
        <v>1994</v>
      </c>
    </row>
    <row r="14" spans="1:17" x14ac:dyDescent="0.25">
      <c r="A14" s="7" t="s">
        <v>1361</v>
      </c>
      <c r="B14" s="5" t="str">
        <f>CONCATENATE("_",Colors[[#This Row],[Color]],"_",Colors[[#This Row],[Style]],"T",Colors[[#This Row],[Transparency]])</f>
        <v>_salmon_d_ST1/4</v>
      </c>
      <c r="C14" s="26">
        <f>LEN(Colors[[#This Row],[ColorAndStyle]])</f>
        <v>15</v>
      </c>
      <c r="D14" s="25"/>
      <c r="E14" s="16" t="str">
        <f>VLOOKUP(Colors[[#This Row],[Color Name]],$P$2:$Q$64,2,FALSE)</f>
        <v>salmon_d</v>
      </c>
      <c r="F14" s="16" t="str">
        <f>IF(EXACT(Colors[[#This Row],[In 2D View]],"Contour"),"C","S")</f>
        <v>S</v>
      </c>
      <c r="G14" s="16" t="s">
        <v>1561</v>
      </c>
      <c r="H14" s="8" t="s">
        <v>1562</v>
      </c>
      <c r="I14" s="9" t="s">
        <v>1531</v>
      </c>
      <c r="J14" s="9" t="s">
        <v>1532</v>
      </c>
      <c r="K14" s="10" t="s">
        <v>1538</v>
      </c>
      <c r="L14" s="25"/>
      <c r="M14" s="11" t="s">
        <v>1561</v>
      </c>
      <c r="N14" s="15" t="s">
        <v>1562</v>
      </c>
      <c r="P14" s="246" t="s">
        <v>1627</v>
      </c>
      <c r="Q14" s="246" t="s">
        <v>1996</v>
      </c>
    </row>
    <row r="15" spans="1:17" x14ac:dyDescent="0.25">
      <c r="A15" s="7" t="s">
        <v>109</v>
      </c>
      <c r="B15" s="5" t="str">
        <f>CONCATENATE("_",Colors[[#This Row],[Color]],"_",Colors[[#This Row],[Style]],"T",Colors[[#This Row],[Transparency]])</f>
        <v>_leather_CT1/10</v>
      </c>
      <c r="C15" s="5">
        <f>LEN(Colors[[#This Row],[ColorAndStyle]])</f>
        <v>15</v>
      </c>
      <c r="D15" s="257"/>
      <c r="E15" s="16" t="str">
        <f>VLOOKUP(Colors[[#This Row],[Color Name]],$P$2:$Q$64,2,FALSE)</f>
        <v>leather</v>
      </c>
      <c r="F15" s="16" t="str">
        <f>IF(EXACT(Colors[[#This Row],[In 2D View]],"Contour"),"C","S")</f>
        <v>C</v>
      </c>
      <c r="G15" s="16" t="s">
        <v>1565</v>
      </c>
      <c r="H15" s="8" t="s">
        <v>1566</v>
      </c>
      <c r="I15" s="9" t="s">
        <v>1537</v>
      </c>
      <c r="J15" s="9" t="s">
        <v>1532</v>
      </c>
      <c r="K15" s="10" t="s">
        <v>1567</v>
      </c>
      <c r="L15" s="257"/>
      <c r="M15" s="11" t="s">
        <v>1565</v>
      </c>
      <c r="N15" s="15" t="s">
        <v>1566</v>
      </c>
      <c r="P15" s="246" t="s">
        <v>1644</v>
      </c>
      <c r="Q15" s="246" t="s">
        <v>1997</v>
      </c>
    </row>
    <row r="16" spans="1:17" x14ac:dyDescent="0.25">
      <c r="A16" s="7" t="s">
        <v>191</v>
      </c>
      <c r="B16" s="5" t="str">
        <f>CONCATENATE("_",Colors[[#This Row],[Color]],"_",Colors[[#This Row],[Style]],"T",Colors[[#This Row],[Transparency]])</f>
        <v>_green_bl_CT1/4</v>
      </c>
      <c r="C16" s="5">
        <f>LEN(Colors[[#This Row],[ColorAndStyle]])</f>
        <v>15</v>
      </c>
      <c r="D16" s="258"/>
      <c r="E16" s="16" t="str">
        <f>VLOOKUP(Colors[[#This Row],[Color Name]],$P$2:$Q$64,2,FALSE)</f>
        <v>green_bl</v>
      </c>
      <c r="F16" s="16" t="str">
        <f>IF(EXACT(Colors[[#This Row],[In 2D View]],"Contour"),"C","S")</f>
        <v>C</v>
      </c>
      <c r="G16" s="16" t="s">
        <v>1568</v>
      </c>
      <c r="H16" s="8" t="s">
        <v>1569</v>
      </c>
      <c r="I16" s="9" t="s">
        <v>1537</v>
      </c>
      <c r="J16" s="9" t="s">
        <v>1532</v>
      </c>
      <c r="K16" s="10" t="s">
        <v>1538</v>
      </c>
      <c r="L16" s="258"/>
      <c r="M16" s="11" t="s">
        <v>1568</v>
      </c>
      <c r="N16" s="15" t="s">
        <v>1569</v>
      </c>
      <c r="P16" s="246" t="s">
        <v>1545</v>
      </c>
      <c r="Q16" s="246" t="s">
        <v>1983</v>
      </c>
    </row>
    <row r="17" spans="1:17" x14ac:dyDescent="0.25">
      <c r="A17" s="7" t="s">
        <v>618</v>
      </c>
      <c r="B17" s="5" t="str">
        <f>CONCATENATE("_",Colors[[#This Row],[Color]],"_",Colors[[#This Row],[Style]],"T",Colors[[#This Row],[Transparency]])</f>
        <v>_plum_ST0</v>
      </c>
      <c r="C17" s="5">
        <f>LEN(Colors[[#This Row],[ColorAndStyle]])</f>
        <v>9</v>
      </c>
      <c r="D17" s="31"/>
      <c r="E17" s="16" t="str">
        <f>VLOOKUP(Colors[[#This Row],[Color Name]],$P$2:$Q$64,2,FALSE)</f>
        <v>plum</v>
      </c>
      <c r="F17" s="16" t="str">
        <f>IF(EXACT(Colors[[#This Row],[In 2D View]],"Contour"),"C","S")</f>
        <v>S</v>
      </c>
      <c r="G17" s="16" t="s">
        <v>1583</v>
      </c>
      <c r="H17" s="8" t="s">
        <v>1584</v>
      </c>
      <c r="I17" s="9" t="s">
        <v>1531</v>
      </c>
      <c r="J17" s="9" t="s">
        <v>1532</v>
      </c>
      <c r="K17" s="10" t="s">
        <v>1533</v>
      </c>
      <c r="L17" s="31"/>
      <c r="M17" s="11" t="s">
        <v>1583</v>
      </c>
      <c r="N17" s="15" t="s">
        <v>1584</v>
      </c>
      <c r="P17" s="246" t="s">
        <v>1646</v>
      </c>
      <c r="Q17" s="246" t="s">
        <v>2018</v>
      </c>
    </row>
    <row r="18" spans="1:17" x14ac:dyDescent="0.25">
      <c r="A18" s="7" t="s">
        <v>449</v>
      </c>
      <c r="B18" s="5" t="str">
        <f>CONCATENATE("_",Colors[[#This Row],[Color]],"_",Colors[[#This Row],[Style]],"T",Colors[[#This Row],[Transparency]])</f>
        <v>_green_lwn_CT1/4</v>
      </c>
      <c r="C18" s="5">
        <f>LEN(Colors[[#This Row],[ColorAndStyle]])</f>
        <v>16</v>
      </c>
      <c r="D18" s="259"/>
      <c r="E18" s="16" t="str">
        <f>VLOOKUP(Colors[[#This Row],[Color Name]],$P$2:$Q$64,2,FALSE)</f>
        <v>green_lwn</v>
      </c>
      <c r="F18" s="16" t="str">
        <f>IF(EXACT(Colors[[#This Row],[In 2D View]],"Contour"),"C","S")</f>
        <v>C</v>
      </c>
      <c r="G18" s="16" t="s">
        <v>1575</v>
      </c>
      <c r="H18" s="8" t="s">
        <v>1576</v>
      </c>
      <c r="I18" s="9" t="s">
        <v>1537</v>
      </c>
      <c r="J18" s="9" t="s">
        <v>1532</v>
      </c>
      <c r="K18" s="10" t="s">
        <v>1538</v>
      </c>
      <c r="L18" s="259"/>
      <c r="M18" s="11" t="s">
        <v>1575</v>
      </c>
      <c r="N18" s="15" t="s">
        <v>1576</v>
      </c>
      <c r="P18" s="246" t="s">
        <v>1542</v>
      </c>
      <c r="Q18" s="246" t="s">
        <v>1985</v>
      </c>
    </row>
    <row r="19" spans="1:17" x14ac:dyDescent="0.25">
      <c r="A19" s="7" t="s">
        <v>722</v>
      </c>
      <c r="B19" s="5" t="str">
        <f>CONCATENATE("_",Colors[[#This Row],[Color]],"_",Colors[[#This Row],[Style]],"T",Colors[[#This Row],[Transparency]])</f>
        <v>_violet_dark_ST1</v>
      </c>
      <c r="C19" s="5">
        <f>LEN(Colors[[#This Row],[ColorAndStyle]])</f>
        <v>16</v>
      </c>
      <c r="D19" s="250"/>
      <c r="E19" s="16" t="str">
        <f>VLOOKUP(Colors[[#This Row],[Color Name]],$P$2:$Q$64,2,FALSE)</f>
        <v>violet_dark</v>
      </c>
      <c r="F19" s="16" t="str">
        <f>IF(EXACT(Colors[[#This Row],[In 2D View]],"Contour"),"C","S")</f>
        <v>S</v>
      </c>
      <c r="G19" s="16" t="s">
        <v>1545</v>
      </c>
      <c r="H19" s="17" t="s">
        <v>1546</v>
      </c>
      <c r="I19" s="18" t="s">
        <v>1531</v>
      </c>
      <c r="J19" s="18" t="s">
        <v>1531</v>
      </c>
      <c r="K19" s="19" t="s">
        <v>1578</v>
      </c>
      <c r="L19" s="250"/>
      <c r="M19" s="29" t="s">
        <v>1545</v>
      </c>
      <c r="N19" s="30" t="s">
        <v>1546</v>
      </c>
      <c r="P19" s="246" t="s">
        <v>1571</v>
      </c>
      <c r="Q19" s="246" t="s">
        <v>1998</v>
      </c>
    </row>
    <row r="20" spans="1:17" x14ac:dyDescent="0.25">
      <c r="A20" s="7" t="s">
        <v>452</v>
      </c>
      <c r="B20" s="5" t="str">
        <f>CONCATENATE("_",Colors[[#This Row],[Color]],"_",Colors[[#This Row],[Style]],"T",Colors[[#This Row],[Transparency]])</f>
        <v>_Purple_CT1/4</v>
      </c>
      <c r="C20" s="5">
        <f>LEN(Colors[[#This Row],[ColorAndStyle]])</f>
        <v>13</v>
      </c>
      <c r="D20" s="260"/>
      <c r="E20" s="16" t="str">
        <f>VLOOKUP(Colors[[#This Row],[Color Name]],$P$2:$Q$64,2,FALSE)</f>
        <v>Purple</v>
      </c>
      <c r="F20" s="16" t="str">
        <f>IF(EXACT(Colors[[#This Row],[In 2D View]],"Contour"),"C","S")</f>
        <v>C</v>
      </c>
      <c r="G20" s="16" t="s">
        <v>1579</v>
      </c>
      <c r="H20" s="8" t="s">
        <v>1580</v>
      </c>
      <c r="I20" s="9" t="s">
        <v>1537</v>
      </c>
      <c r="J20" s="9" t="s">
        <v>1532</v>
      </c>
      <c r="K20" s="10" t="s">
        <v>1538</v>
      </c>
      <c r="L20" s="260"/>
      <c r="M20" s="11" t="s">
        <v>1579</v>
      </c>
      <c r="N20" s="15" t="s">
        <v>1580</v>
      </c>
      <c r="P20" s="246" t="s">
        <v>1642</v>
      </c>
      <c r="Q20" s="246" t="s">
        <v>1990</v>
      </c>
    </row>
    <row r="21" spans="1:17" x14ac:dyDescent="0.25">
      <c r="A21" s="7" t="s">
        <v>728</v>
      </c>
      <c r="B21" s="5" t="str">
        <f>CONCATENATE("_",Colors[[#This Row],[Color]],"_",Colors[[#This Row],[Style]],"T",Colors[[#This Row],[Transparency]])</f>
        <v>_Purple_ST1/4</v>
      </c>
      <c r="C21" s="5">
        <f>LEN(Colors[[#This Row],[ColorAndStyle]])</f>
        <v>13</v>
      </c>
      <c r="D21" s="260"/>
      <c r="E21" s="16" t="str">
        <f>VLOOKUP(Colors[[#This Row],[Color Name]],$P$2:$Q$64,2,FALSE)</f>
        <v>Purple</v>
      </c>
      <c r="F21" s="16" t="str">
        <f>IF(EXACT(Colors[[#This Row],[In 2D View]],"Contour"),"C","S")</f>
        <v>S</v>
      </c>
      <c r="G21" s="16" t="s">
        <v>1579</v>
      </c>
      <c r="H21" s="8" t="s">
        <v>1580</v>
      </c>
      <c r="I21" s="9" t="s">
        <v>1531</v>
      </c>
      <c r="J21" s="9" t="s">
        <v>1532</v>
      </c>
      <c r="K21" s="10" t="s">
        <v>1538</v>
      </c>
      <c r="L21" s="260"/>
      <c r="M21" s="11" t="s">
        <v>1579</v>
      </c>
      <c r="N21" s="15" t="s">
        <v>1580</v>
      </c>
      <c r="P21" s="246" t="s">
        <v>1663</v>
      </c>
      <c r="Q21" s="246" t="s">
        <v>1663</v>
      </c>
    </row>
    <row r="22" spans="1:17" x14ac:dyDescent="0.25">
      <c r="A22" s="7" t="s">
        <v>402</v>
      </c>
      <c r="B22" s="5" t="str">
        <f>CONCATENATE("_",Colors[[#This Row],[Color]],"_",Colors[[#This Row],[Style]],"T",Colors[[#This Row],[Transparency]])</f>
        <v>_salmon_CT1/4</v>
      </c>
      <c r="C22" s="26">
        <f>LEN(Colors[[#This Row],[ColorAndStyle]])</f>
        <v>13</v>
      </c>
      <c r="D22" s="251"/>
      <c r="E22" s="16" t="str">
        <f>VLOOKUP(Colors[[#This Row],[Color Name]],$P$2:$Q$64,2,FALSE)</f>
        <v>salmon</v>
      </c>
      <c r="F22" s="16" t="str">
        <f>IF(EXACT(Colors[[#This Row],[In 2D View]],"Contour"),"C","S")</f>
        <v>C</v>
      </c>
      <c r="G22" s="16" t="s">
        <v>1547</v>
      </c>
      <c r="H22" s="8" t="s">
        <v>1548</v>
      </c>
      <c r="I22" s="9" t="s">
        <v>1537</v>
      </c>
      <c r="J22" s="9" t="s">
        <v>1532</v>
      </c>
      <c r="K22" s="10" t="s">
        <v>1538</v>
      </c>
      <c r="L22" s="251"/>
      <c r="M22" s="11" t="s">
        <v>1547</v>
      </c>
      <c r="N22" s="15" t="s">
        <v>1548</v>
      </c>
      <c r="P22" s="246" t="s">
        <v>1633</v>
      </c>
      <c r="Q22" s="246" t="s">
        <v>1999</v>
      </c>
    </row>
    <row r="23" spans="1:17" x14ac:dyDescent="0.25">
      <c r="A23" s="7" t="s">
        <v>406</v>
      </c>
      <c r="B23" s="5" t="str">
        <f>CONCATENATE("_",Colors[[#This Row],[Color]],"_",Colors[[#This Row],[Style]],"T",Colors[[#This Row],[Transparency]])</f>
        <v>_plum_CT1/4</v>
      </c>
      <c r="C23" s="26">
        <f>LEN(Colors[[#This Row],[ColorAndStyle]])</f>
        <v>11</v>
      </c>
      <c r="D23" s="31"/>
      <c r="E23" s="16" t="str">
        <f>VLOOKUP(Colors[[#This Row],[Color Name]],$P$2:$Q$64,2,FALSE)</f>
        <v>plum</v>
      </c>
      <c r="F23" s="16" t="str">
        <f>IF(EXACT(Colors[[#This Row],[In 2D View]],"Contour"),"C","S")</f>
        <v>C</v>
      </c>
      <c r="G23" s="16" t="s">
        <v>1583</v>
      </c>
      <c r="H23" s="8" t="s">
        <v>1584</v>
      </c>
      <c r="I23" s="9" t="s">
        <v>1537</v>
      </c>
      <c r="J23" s="9" t="s">
        <v>1532</v>
      </c>
      <c r="K23" s="10" t="s">
        <v>1538</v>
      </c>
      <c r="L23" s="31"/>
      <c r="M23" s="11" t="s">
        <v>1583</v>
      </c>
      <c r="N23" s="15" t="s">
        <v>1584</v>
      </c>
      <c r="P23" s="246" t="s">
        <v>1716</v>
      </c>
      <c r="Q23" s="246" t="s">
        <v>1716</v>
      </c>
    </row>
    <row r="24" spans="1:17" x14ac:dyDescent="0.25">
      <c r="A24" s="7" t="s">
        <v>259</v>
      </c>
      <c r="B24" s="5" t="str">
        <f>CONCATENATE("_",Colors[[#This Row],[Color]],"_",Colors[[#This Row],[Style]],"T",Colors[[#This Row],[Transparency]])</f>
        <v>_coral_CT1/4</v>
      </c>
      <c r="C24" s="5">
        <f>LEN(Colors[[#This Row],[ColorAndStyle]])</f>
        <v>12</v>
      </c>
      <c r="D24" s="34"/>
      <c r="E24" s="16" t="str">
        <f>VLOOKUP(Colors[[#This Row],[Color Name]],$P$2:$Q$64,2,FALSE)</f>
        <v>coral</v>
      </c>
      <c r="F24" s="16" t="str">
        <f>IF(EXACT(Colors[[#This Row],[In 2D View]],"Contour"),"C","S")</f>
        <v>C</v>
      </c>
      <c r="G24" s="16" t="s">
        <v>1586</v>
      </c>
      <c r="H24" s="8" t="s">
        <v>1587</v>
      </c>
      <c r="I24" s="9" t="s">
        <v>1537</v>
      </c>
      <c r="J24" s="9" t="s">
        <v>1532</v>
      </c>
      <c r="K24" s="10" t="s">
        <v>1538</v>
      </c>
      <c r="L24" s="34"/>
      <c r="M24" s="11" t="s">
        <v>1586</v>
      </c>
      <c r="N24" s="15" t="s">
        <v>1587</v>
      </c>
      <c r="P24" s="246" t="s">
        <v>1575</v>
      </c>
      <c r="Q24" s="246" t="s">
        <v>1991</v>
      </c>
    </row>
    <row r="25" spans="1:17" x14ac:dyDescent="0.25">
      <c r="A25" s="7" t="s">
        <v>185</v>
      </c>
      <c r="B25" s="5" t="str">
        <f>CONCATENATE("_",Colors[[#This Row],[Color]],"_",Colors[[#This Row],[Style]],"T",Colors[[#This Row],[Transparency]])</f>
        <v>_green_l_CT1/4</v>
      </c>
      <c r="C25" s="5">
        <f>LEN(Colors[[#This Row],[ColorAndStyle]])</f>
        <v>14</v>
      </c>
      <c r="D25" s="46"/>
      <c r="E25" s="16" t="str">
        <f>VLOOKUP(Colors[[#This Row],[Color Name]],$P$2:$Q$64,2,FALSE)</f>
        <v>green_l</v>
      </c>
      <c r="F25" s="16" t="str">
        <f>IF(EXACT(Colors[[#This Row],[In 2D View]],"Contour"),"C","S")</f>
        <v>C</v>
      </c>
      <c r="G25" s="16" t="s">
        <v>1588</v>
      </c>
      <c r="H25" s="8" t="s">
        <v>1589</v>
      </c>
      <c r="I25" s="9" t="s">
        <v>1537</v>
      </c>
      <c r="J25" s="9" t="s">
        <v>1532</v>
      </c>
      <c r="K25" s="10" t="s">
        <v>1538</v>
      </c>
      <c r="L25" s="46"/>
      <c r="M25" s="11" t="s">
        <v>1588</v>
      </c>
      <c r="N25" s="15" t="s">
        <v>1589</v>
      </c>
      <c r="P25" s="246" t="s">
        <v>1565</v>
      </c>
      <c r="Q25" s="246" t="s">
        <v>1982</v>
      </c>
    </row>
    <row r="26" spans="1:17" x14ac:dyDescent="0.25">
      <c r="A26" s="7" t="s">
        <v>177</v>
      </c>
      <c r="B26" s="5" t="str">
        <f>CONCATENATE("_",Colors[[#This Row],[Color]],"_",Colors[[#This Row],[Style]],"T",Colors[[#This Row],[Transparency]])</f>
        <v>_orchid_m_CT1/4</v>
      </c>
      <c r="C26" s="5">
        <f>LEN(Colors[[#This Row],[ColorAndStyle]])</f>
        <v>15</v>
      </c>
      <c r="D26" s="22"/>
      <c r="E26" s="16" t="str">
        <f>VLOOKUP(Colors[[#This Row],[Color Name]],$P$2:$Q$64,2,FALSE)</f>
        <v>orchid_m</v>
      </c>
      <c r="F26" s="16" t="str">
        <f>IF(EXACT(Colors[[#This Row],[In 2D View]],"Contour"),"C","S")</f>
        <v>C</v>
      </c>
      <c r="G26" s="16" t="s">
        <v>1552</v>
      </c>
      <c r="H26" s="8" t="s">
        <v>1553</v>
      </c>
      <c r="I26" s="9" t="s">
        <v>1537</v>
      </c>
      <c r="J26" s="9" t="s">
        <v>1532</v>
      </c>
      <c r="K26" s="10" t="s">
        <v>1538</v>
      </c>
      <c r="L26" s="22"/>
      <c r="M26" s="11" t="s">
        <v>1552</v>
      </c>
      <c r="N26" s="15" t="s">
        <v>1553</v>
      </c>
      <c r="P26" s="246" t="s">
        <v>1705</v>
      </c>
      <c r="Q26" s="246" t="s">
        <v>2000</v>
      </c>
    </row>
    <row r="27" spans="1:17" x14ac:dyDescent="0.25">
      <c r="A27" s="7" t="s">
        <v>1209</v>
      </c>
      <c r="B27" s="5" t="str">
        <f>CONCATENATE("_",Colors[[#This Row],[Color]],"_",Colors[[#This Row],[Style]],"T",Colors[[#This Row],[Transparency]])</f>
        <v>_green_l_CT1/4</v>
      </c>
      <c r="C27" s="5">
        <f>LEN(Colors[[#This Row],[ColorAndStyle]])</f>
        <v>14</v>
      </c>
      <c r="D27" s="46"/>
      <c r="E27" s="16" t="str">
        <f>VLOOKUP(Colors[[#This Row],[Color Name]],$P$2:$Q$64,2,FALSE)</f>
        <v>green_l</v>
      </c>
      <c r="F27" s="16" t="str">
        <f>IF(EXACT(Colors[[#This Row],[In 2D View]],"Contour"),"C","S")</f>
        <v>C</v>
      </c>
      <c r="G27" s="16" t="s">
        <v>1588</v>
      </c>
      <c r="H27" s="8" t="s">
        <v>1589</v>
      </c>
      <c r="I27" s="9" t="s">
        <v>1537</v>
      </c>
      <c r="J27" s="9" t="s">
        <v>1532</v>
      </c>
      <c r="K27" s="10" t="s">
        <v>1538</v>
      </c>
      <c r="L27" s="46"/>
      <c r="M27" s="11" t="s">
        <v>1588</v>
      </c>
      <c r="N27" s="15" t="s">
        <v>1589</v>
      </c>
      <c r="P27" s="246" t="s">
        <v>1719</v>
      </c>
      <c r="Q27" s="246" t="s">
        <v>2001</v>
      </c>
    </row>
    <row r="28" spans="1:17" x14ac:dyDescent="0.25">
      <c r="A28" s="7" t="s">
        <v>1417</v>
      </c>
      <c r="B28" s="5" t="str">
        <f>CONCATENATE("_",Colors[[#This Row],[Color]],"_",Colors[[#This Row],[Style]],"T",Colors[[#This Row],[Transparency]])</f>
        <v>_magenta_CT0</v>
      </c>
      <c r="C28" s="5">
        <f>LEN(Colors[[#This Row],[ColorAndStyle]])</f>
        <v>12</v>
      </c>
      <c r="D28" s="39"/>
      <c r="E28" s="16" t="str">
        <f>VLOOKUP(Colors[[#This Row],[Color Name]],$P$2:$Q$64,2,FALSE)</f>
        <v>magenta</v>
      </c>
      <c r="F28" s="16" t="str">
        <f>IF(EXACT(Colors[[#This Row],[In 2D View]],"Contour"),"C","S")</f>
        <v>C</v>
      </c>
      <c r="G28" s="16" t="s">
        <v>1540</v>
      </c>
      <c r="H28" s="8" t="s">
        <v>1541</v>
      </c>
      <c r="I28" s="9" t="s">
        <v>1537</v>
      </c>
      <c r="J28" s="9" t="s">
        <v>1532</v>
      </c>
      <c r="K28" s="10" t="s">
        <v>1533</v>
      </c>
      <c r="L28" s="39"/>
      <c r="M28" s="11" t="s">
        <v>1540</v>
      </c>
      <c r="N28" s="15" t="s">
        <v>1541</v>
      </c>
      <c r="P28" s="246" t="s">
        <v>1656</v>
      </c>
      <c r="Q28" s="246" t="s">
        <v>1986</v>
      </c>
    </row>
    <row r="29" spans="1:17" x14ac:dyDescent="0.25">
      <c r="A29" s="7" t="s">
        <v>455</v>
      </c>
      <c r="B29" s="5" t="str">
        <f>CONCATENATE("_",Colors[[#This Row],[Color]],"_",Colors[[#This Row],[Style]],"T",Colors[[#This Row],[Transparency]])</f>
        <v>_blue_cdt_CT1/4</v>
      </c>
      <c r="C29" s="5">
        <f>LEN(Colors[[#This Row],[ColorAndStyle]])</f>
        <v>15</v>
      </c>
      <c r="D29" s="40"/>
      <c r="E29" s="16" t="str">
        <f>VLOOKUP(Colors[[#This Row],[Color Name]],$P$2:$Q$64,2,FALSE)</f>
        <v>blue_cdt</v>
      </c>
      <c r="F29" s="16" t="str">
        <f>IF(EXACT(Colors[[#This Row],[In 2D View]],"Contour"),"C","S")</f>
        <v>C</v>
      </c>
      <c r="G29" s="16" t="s">
        <v>1591</v>
      </c>
      <c r="H29" s="8" t="s">
        <v>1592</v>
      </c>
      <c r="I29" s="9" t="s">
        <v>1537</v>
      </c>
      <c r="J29" s="9" t="s">
        <v>1532</v>
      </c>
      <c r="K29" s="10" t="s">
        <v>1538</v>
      </c>
      <c r="L29" s="40"/>
      <c r="M29" s="11" t="s">
        <v>1591</v>
      </c>
      <c r="N29" s="15" t="s">
        <v>1592</v>
      </c>
      <c r="P29" s="246" t="s">
        <v>1702</v>
      </c>
      <c r="Q29" s="246" t="s">
        <v>2017</v>
      </c>
    </row>
    <row r="30" spans="1:17" x14ac:dyDescent="0.25">
      <c r="A30" s="7" t="s">
        <v>458</v>
      </c>
      <c r="B30" s="5" t="str">
        <f>CONCATENATE("_",Colors[[#This Row],[Color]],"_",Colors[[#This Row],[Style]],"T",Colors[[#This Row],[Transparency]])</f>
        <v>_olive_l_CT1/4</v>
      </c>
      <c r="C30" s="5">
        <f>LEN(Colors[[#This Row],[ColorAndStyle]])</f>
        <v>14</v>
      </c>
      <c r="D30" s="41"/>
      <c r="E30" s="16" t="str">
        <f>VLOOKUP(Colors[[#This Row],[Color Name]],$P$2:$Q$64,2,FALSE)</f>
        <v>olive_l</v>
      </c>
      <c r="F30" s="16" t="str">
        <f>IF(EXACT(Colors[[#This Row],[In 2D View]],"Contour"),"C","S")</f>
        <v>C</v>
      </c>
      <c r="G30" s="16" t="s">
        <v>1593</v>
      </c>
      <c r="H30" s="8" t="s">
        <v>1594</v>
      </c>
      <c r="I30" s="9" t="s">
        <v>1537</v>
      </c>
      <c r="J30" s="9" t="s">
        <v>1532</v>
      </c>
      <c r="K30" s="10" t="s">
        <v>1538</v>
      </c>
      <c r="L30" s="41"/>
      <c r="M30" s="11" t="s">
        <v>1593</v>
      </c>
      <c r="N30" s="15" t="s">
        <v>1594</v>
      </c>
      <c r="P30" s="246" t="s">
        <v>1640</v>
      </c>
      <c r="Q30" s="246" t="s">
        <v>2002</v>
      </c>
    </row>
    <row r="31" spans="1:17" x14ac:dyDescent="0.25">
      <c r="A31" s="7" t="s">
        <v>170</v>
      </c>
      <c r="B31" s="5" t="str">
        <f>CONCATENATE("_",Colors[[#This Row],[Color]],"_",Colors[[#This Row],[Style]],"T",Colors[[#This Row],[Transparency]])</f>
        <v>_blue_dgr_CT1/4</v>
      </c>
      <c r="C31" s="5">
        <f>LEN(Colors[[#This Row],[ColorAndStyle]])</f>
        <v>15</v>
      </c>
      <c r="D31" s="82"/>
      <c r="E31" s="16" t="str">
        <f>VLOOKUP(Colors[[#This Row],[Color Name]],$P$2:$Q$64,2,FALSE)</f>
        <v>blue_dgr</v>
      </c>
      <c r="F31" s="16" t="str">
        <f>IF(EXACT(Colors[[#This Row],[In 2D View]],"Contour"),"C","S")</f>
        <v>C</v>
      </c>
      <c r="G31" s="16" t="s">
        <v>1571</v>
      </c>
      <c r="H31" s="8" t="s">
        <v>1572</v>
      </c>
      <c r="I31" s="9" t="s">
        <v>1537</v>
      </c>
      <c r="J31" s="9" t="s">
        <v>1532</v>
      </c>
      <c r="K31" s="10" t="s">
        <v>1538</v>
      </c>
      <c r="L31" s="82"/>
      <c r="M31" s="11" t="s">
        <v>1571</v>
      </c>
      <c r="N31" s="15" t="s">
        <v>1572</v>
      </c>
      <c r="P31" s="246" t="s">
        <v>1588</v>
      </c>
      <c r="Q31" s="246" t="s">
        <v>1992</v>
      </c>
    </row>
    <row r="32" spans="1:17" x14ac:dyDescent="0.25">
      <c r="A32" s="7" t="s">
        <v>736</v>
      </c>
      <c r="B32" s="5" t="str">
        <f>CONCATENATE("_",Colors[[#This Row],[Color]],"_",Colors[[#This Row],[Style]],"T",Colors[[#This Row],[Transparency]])</f>
        <v>_lime_ST1/4</v>
      </c>
      <c r="C32" s="5">
        <f>LEN(Colors[[#This Row],[ColorAndStyle]])</f>
        <v>11</v>
      </c>
      <c r="D32" s="35"/>
      <c r="E32" s="16" t="str">
        <f>VLOOKUP(Colors[[#This Row],[Color Name]],$P$2:$Q$64,2,FALSE)</f>
        <v>lime</v>
      </c>
      <c r="F32" s="16" t="str">
        <f>IF(EXACT(Colors[[#This Row],[In 2D View]],"Contour"),"C","S")</f>
        <v>S</v>
      </c>
      <c r="G32" s="16" t="s">
        <v>1555</v>
      </c>
      <c r="H32" s="8" t="s">
        <v>1556</v>
      </c>
      <c r="I32" s="9" t="s">
        <v>1531</v>
      </c>
      <c r="J32" s="9" t="s">
        <v>1532</v>
      </c>
      <c r="K32" s="10" t="s">
        <v>1538</v>
      </c>
      <c r="L32" s="35"/>
      <c r="M32" s="11" t="s">
        <v>1555</v>
      </c>
      <c r="N32" s="15" t="s">
        <v>1556</v>
      </c>
      <c r="P32" s="246" t="s">
        <v>1555</v>
      </c>
      <c r="Q32" s="246" t="s">
        <v>1555</v>
      </c>
    </row>
    <row r="33" spans="1:17" x14ac:dyDescent="0.25">
      <c r="A33" s="7" t="s">
        <v>663</v>
      </c>
      <c r="B33" s="5" t="str">
        <f>CONCATENATE("_",Colors[[#This Row],[Color]],"_",Colors[[#This Row],[Style]],"T",Colors[[#This Row],[Transparency]])</f>
        <v>_magenta_ST0</v>
      </c>
      <c r="C33" s="5">
        <f>LEN(Colors[[#This Row],[ColorAndStyle]])</f>
        <v>12</v>
      </c>
      <c r="D33" s="39"/>
      <c r="E33" s="16" t="str">
        <f>VLOOKUP(Colors[[#This Row],[Color Name]],$P$2:$Q$64,2,FALSE)</f>
        <v>magenta</v>
      </c>
      <c r="F33" s="16" t="str">
        <f>IF(EXACT(Colors[[#This Row],[In 2D View]],"Contour"),"C","S")</f>
        <v>S</v>
      </c>
      <c r="G33" s="16" t="s">
        <v>1540</v>
      </c>
      <c r="H33" s="17" t="s">
        <v>1541</v>
      </c>
      <c r="I33" s="18" t="s">
        <v>1531</v>
      </c>
      <c r="J33" s="18" t="s">
        <v>1532</v>
      </c>
      <c r="K33" s="19" t="s">
        <v>1533</v>
      </c>
      <c r="L33" s="39"/>
      <c r="M33" s="20" t="s">
        <v>1540</v>
      </c>
      <c r="N33" s="21" t="s">
        <v>1541</v>
      </c>
      <c r="P33" s="246" t="s">
        <v>1540</v>
      </c>
      <c r="Q33" s="246" t="s">
        <v>1540</v>
      </c>
    </row>
    <row r="34" spans="1:17" x14ac:dyDescent="0.25">
      <c r="A34" s="7" t="s">
        <v>52</v>
      </c>
      <c r="B34" s="5" t="str">
        <f>CONCATENATE("_",Colors[[#This Row],[Color]],"_",Colors[[#This Row],[Style]],"T",Colors[[#This Row],[Transparency]])</f>
        <v>_yellow_CT0</v>
      </c>
      <c r="C34" s="5">
        <f>LEN(Colors[[#This Row],[ColorAndStyle]])</f>
        <v>11</v>
      </c>
      <c r="D34" s="42"/>
      <c r="E34" s="16" t="str">
        <f>VLOOKUP(Colors[[#This Row],[Color Name]],$P$2:$Q$64,2,FALSE)</f>
        <v>yellow</v>
      </c>
      <c r="F34" s="16" t="str">
        <f>IF(EXACT(Colors[[#This Row],[In 2D View]],"Contour"),"C","S")</f>
        <v>C</v>
      </c>
      <c r="G34" s="16" t="s">
        <v>1597</v>
      </c>
      <c r="H34" s="8" t="s">
        <v>1598</v>
      </c>
      <c r="I34" s="9" t="s">
        <v>1537</v>
      </c>
      <c r="J34" s="9" t="s">
        <v>1532</v>
      </c>
      <c r="K34" s="10" t="s">
        <v>1533</v>
      </c>
      <c r="L34" s="42"/>
      <c r="M34" s="11" t="s">
        <v>1597</v>
      </c>
      <c r="N34" s="15" t="s">
        <v>1598</v>
      </c>
      <c r="P34" s="246" t="s">
        <v>1666</v>
      </c>
      <c r="Q34" s="246" t="s">
        <v>1920</v>
      </c>
    </row>
    <row r="35" spans="1:17" x14ac:dyDescent="0.25">
      <c r="A35" s="7" t="s">
        <v>591</v>
      </c>
      <c r="B35" s="5" t="str">
        <f>CONCATENATE("_",Colors[[#This Row],[Color]],"_",Colors[[#This Row],[Style]],"T",Colors[[#This Row],[Transparency]])</f>
        <v>_pink_deep_CT3/4</v>
      </c>
      <c r="C35" s="5">
        <f>LEN(Colors[[#This Row],[ColorAndStyle]])</f>
        <v>16</v>
      </c>
      <c r="D35" s="249"/>
      <c r="E35" s="16" t="str">
        <f>VLOOKUP(Colors[[#This Row],[Color Name]],$P$2:$Q$64,2,FALSE)</f>
        <v>pink_deep</v>
      </c>
      <c r="F35" s="16" t="str">
        <f>IF(EXACT(Colors[[#This Row],[In 2D View]],"Contour"),"C","S")</f>
        <v>C</v>
      </c>
      <c r="G35" s="16" t="s">
        <v>1542</v>
      </c>
      <c r="H35" s="8" t="s">
        <v>1543</v>
      </c>
      <c r="I35" s="9" t="s">
        <v>1537</v>
      </c>
      <c r="J35" s="9" t="s">
        <v>1532</v>
      </c>
      <c r="K35" s="10" t="s">
        <v>1600</v>
      </c>
      <c r="L35" s="249"/>
      <c r="M35" s="11" t="s">
        <v>1542</v>
      </c>
      <c r="N35" s="15" t="s">
        <v>1543</v>
      </c>
      <c r="P35" s="246" t="s">
        <v>1605</v>
      </c>
      <c r="Q35" s="246" t="s">
        <v>1605</v>
      </c>
    </row>
    <row r="36" spans="1:17" x14ac:dyDescent="0.25">
      <c r="A36" s="7" t="s">
        <v>963</v>
      </c>
      <c r="B36" s="5" t="str">
        <f>CONCATENATE("_",Colors[[#This Row],[Color]],"_",Colors[[#This Row],[Style]],"T",Colors[[#This Row],[Transparency]])</f>
        <v>_kahaki_d_CT3/4</v>
      </c>
      <c r="C36" s="5">
        <f>LEN(Colors[[#This Row],[ColorAndStyle]])</f>
        <v>15</v>
      </c>
      <c r="D36" s="44"/>
      <c r="E36" s="16" t="str">
        <f>VLOOKUP(Colors[[#This Row],[Color Name]],$P$2:$Q$64,2,FALSE)</f>
        <v>kahaki_d</v>
      </c>
      <c r="F36" s="16" t="str">
        <f>IF(EXACT(Colors[[#This Row],[In 2D View]],"Contour"),"C","S")</f>
        <v>C</v>
      </c>
      <c r="G36" s="16" t="s">
        <v>1603</v>
      </c>
      <c r="H36" s="8" t="s">
        <v>1604</v>
      </c>
      <c r="I36" s="9" t="s">
        <v>1537</v>
      </c>
      <c r="J36" s="9" t="s">
        <v>1532</v>
      </c>
      <c r="K36" s="10" t="s">
        <v>1600</v>
      </c>
      <c r="L36" s="44"/>
      <c r="M36" s="11" t="s">
        <v>1603</v>
      </c>
      <c r="N36" s="15" t="s">
        <v>1604</v>
      </c>
      <c r="P36" s="246" t="s">
        <v>1573</v>
      </c>
      <c r="Q36" s="246" t="s">
        <v>1573</v>
      </c>
    </row>
    <row r="37" spans="1:17" x14ac:dyDescent="0.25">
      <c r="A37" s="7" t="s">
        <v>969</v>
      </c>
      <c r="B37" s="5" t="str">
        <f>CONCATENATE("_",Colors[[#This Row],[Color]],"_",Colors[[#This Row],[Style]],"T",Colors[[#This Row],[Transparency]])</f>
        <v>_moccasin_CT3/4</v>
      </c>
      <c r="C37" s="5">
        <f>LEN(Colors[[#This Row],[ColorAndStyle]])</f>
        <v>15</v>
      </c>
      <c r="D37" s="261"/>
      <c r="E37" s="16" t="str">
        <f>VLOOKUP(Colors[[#This Row],[Color Name]],$P$2:$Q$64,2,FALSE)</f>
        <v>moccasin</v>
      </c>
      <c r="F37" s="16" t="str">
        <f>IF(EXACT(Colors[[#This Row],[In 2D View]],"Contour"),"C","S")</f>
        <v>C</v>
      </c>
      <c r="G37" s="16" t="s">
        <v>1605</v>
      </c>
      <c r="H37" s="8" t="s">
        <v>1606</v>
      </c>
      <c r="I37" s="9" t="s">
        <v>1537</v>
      </c>
      <c r="J37" s="9" t="s">
        <v>1532</v>
      </c>
      <c r="K37" s="10" t="s">
        <v>1600</v>
      </c>
      <c r="L37" s="261"/>
      <c r="M37" s="11" t="s">
        <v>1605</v>
      </c>
      <c r="N37" s="15" t="s">
        <v>1606</v>
      </c>
      <c r="P37" s="246" t="s">
        <v>1593</v>
      </c>
      <c r="Q37" s="246" t="s">
        <v>2006</v>
      </c>
    </row>
    <row r="38" spans="1:17" x14ac:dyDescent="0.25">
      <c r="A38" s="7" t="s">
        <v>388</v>
      </c>
      <c r="B38" s="5" t="str">
        <f>CONCATENATE("_",Colors[[#This Row],[Color]],"_",Colors[[#This Row],[Style]],"T",Colors[[#This Row],[Transparency]])</f>
        <v>_green_spr_CT3/4</v>
      </c>
      <c r="C38" s="5">
        <f>LEN(Colors[[#This Row],[ColorAndStyle]])</f>
        <v>16</v>
      </c>
      <c r="D38" s="45"/>
      <c r="E38" s="16" t="str">
        <f>VLOOKUP(Colors[[#This Row],[Color Name]],$P$2:$Q$64,2,FALSE)</f>
        <v>green_spr</v>
      </c>
      <c r="F38" s="16" t="str">
        <f>IF(EXACT(Colors[[#This Row],[In 2D View]],"Contour"),"C","S")</f>
        <v>C</v>
      </c>
      <c r="G38" s="16" t="s">
        <v>1608</v>
      </c>
      <c r="H38" s="8" t="s">
        <v>1609</v>
      </c>
      <c r="I38" s="9" t="s">
        <v>1537</v>
      </c>
      <c r="J38" s="9" t="s">
        <v>1532</v>
      </c>
      <c r="K38" s="10" t="s">
        <v>1600</v>
      </c>
      <c r="L38" s="45"/>
      <c r="M38" s="11" t="s">
        <v>1608</v>
      </c>
      <c r="N38" s="15" t="s">
        <v>1609</v>
      </c>
      <c r="P38" s="246" t="s">
        <v>1535</v>
      </c>
      <c r="Q38" s="246" t="s">
        <v>1535</v>
      </c>
    </row>
    <row r="39" spans="1:17" x14ac:dyDescent="0.25">
      <c r="A39" s="7" t="s">
        <v>1013</v>
      </c>
      <c r="B39" s="5" t="str">
        <f>CONCATENATE("_",Colors[[#This Row],[Color]],"_",Colors[[#This Row],[Style]],"T",Colors[[#This Row],[Transparency]])</f>
        <v>_green_l_CT3/4</v>
      </c>
      <c r="C39" s="5">
        <f>LEN(Colors[[#This Row],[ColorAndStyle]])</f>
        <v>14</v>
      </c>
      <c r="D39" s="46"/>
      <c r="E39" s="16" t="str">
        <f>VLOOKUP(Colors[[#This Row],[Color Name]],$P$2:$Q$64,2,FALSE)</f>
        <v>green_l</v>
      </c>
      <c r="F39" s="16" t="str">
        <f>IF(EXACT(Colors[[#This Row],[In 2D View]],"Contour"),"C","S")</f>
        <v>C</v>
      </c>
      <c r="G39" s="16" t="s">
        <v>1588</v>
      </c>
      <c r="H39" s="8" t="s">
        <v>1589</v>
      </c>
      <c r="I39" s="9" t="s">
        <v>1537</v>
      </c>
      <c r="J39" s="9" t="s">
        <v>1532</v>
      </c>
      <c r="K39" s="10" t="s">
        <v>1600</v>
      </c>
      <c r="L39" s="46"/>
      <c r="M39" s="11" t="s">
        <v>1588</v>
      </c>
      <c r="N39" s="15" t="s">
        <v>1589</v>
      </c>
      <c r="P39" s="246" t="s">
        <v>1723</v>
      </c>
      <c r="Q39" s="246" t="s">
        <v>2011</v>
      </c>
    </row>
    <row r="40" spans="1:17" x14ac:dyDescent="0.25">
      <c r="A40" s="7" t="s">
        <v>1016</v>
      </c>
      <c r="B40" s="5" t="str">
        <f>CONCATENATE("_",Colors[[#This Row],[Color]],"_",Colors[[#This Row],[Style]],"T",Colors[[#This Row],[Transparency]])</f>
        <v>_yellow_g_CT3/4</v>
      </c>
      <c r="C40" s="5">
        <f>LEN(Colors[[#This Row],[ColorAndStyle]])</f>
        <v>15</v>
      </c>
      <c r="D40" s="262"/>
      <c r="E40" s="16" t="str">
        <f>VLOOKUP(Colors[[#This Row],[Color Name]],$P$2:$Q$64,2,FALSE)</f>
        <v>yellow_g</v>
      </c>
      <c r="F40" s="16" t="str">
        <f>IF(EXACT(Colors[[#This Row],[In 2D View]],"Contour"),"C","S")</f>
        <v>C</v>
      </c>
      <c r="G40" s="16" t="s">
        <v>1610</v>
      </c>
      <c r="H40" s="8" t="s">
        <v>1611</v>
      </c>
      <c r="I40" s="9" t="s">
        <v>1537</v>
      </c>
      <c r="J40" s="9" t="s">
        <v>1532</v>
      </c>
      <c r="K40" s="10" t="s">
        <v>1600</v>
      </c>
      <c r="L40" s="262"/>
      <c r="M40" s="11" t="s">
        <v>1610</v>
      </c>
      <c r="N40" s="15" t="s">
        <v>1611</v>
      </c>
      <c r="P40" s="246" t="s">
        <v>1552</v>
      </c>
      <c r="Q40" s="246" t="s">
        <v>1987</v>
      </c>
    </row>
    <row r="41" spans="1:17" x14ac:dyDescent="0.25">
      <c r="A41" s="7" t="s">
        <v>371</v>
      </c>
      <c r="B41" s="5" t="str">
        <f>CONCATENATE("_",Colors[[#This Row],[Color]],"_",Colors[[#This Row],[Style]],"T",Colors[[#This Row],[Transparency]])</f>
        <v>_magenta_ST0</v>
      </c>
      <c r="C41" s="5">
        <f>LEN(Colors[[#This Row],[ColorAndStyle]])</f>
        <v>12</v>
      </c>
      <c r="D41" s="39"/>
      <c r="E41" s="16" t="str">
        <f>VLOOKUP(Colors[[#This Row],[Color Name]],$P$2:$Q$64,2,FALSE)</f>
        <v>magenta</v>
      </c>
      <c r="F41" s="16" t="str">
        <f>IF(EXACT(Colors[[#This Row],[In 2D View]],"Contour"),"C","S")</f>
        <v>S</v>
      </c>
      <c r="G41" s="16" t="s">
        <v>1540</v>
      </c>
      <c r="H41" s="8" t="s">
        <v>1541</v>
      </c>
      <c r="I41" s="9" t="s">
        <v>1531</v>
      </c>
      <c r="J41" s="9" t="s">
        <v>1532</v>
      </c>
      <c r="K41" s="10" t="s">
        <v>1533</v>
      </c>
      <c r="L41" s="39"/>
      <c r="M41" s="11" t="s">
        <v>1540</v>
      </c>
      <c r="N41" s="15" t="s">
        <v>1541</v>
      </c>
      <c r="P41" s="246" t="s">
        <v>1623</v>
      </c>
      <c r="Q41" s="246" t="s">
        <v>1623</v>
      </c>
    </row>
    <row r="42" spans="1:17" x14ac:dyDescent="0.25">
      <c r="A42" s="7" t="s">
        <v>42</v>
      </c>
      <c r="B42" s="5" t="str">
        <f>CONCATENATE("_",Colors[[#This Row],[Color]],"_",Colors[[#This Row],[Style]],"T",Colors[[#This Row],[Transparency]])</f>
        <v>_white_CT0</v>
      </c>
      <c r="C42" s="5">
        <f>LEN(Colors[[#This Row],[ColorAndStyle]])</f>
        <v>10</v>
      </c>
      <c r="D42" s="264"/>
      <c r="E42" s="16" t="str">
        <f>VLOOKUP(Colors[[#This Row],[Color Name]],$P$2:$Q$64,2,FALSE)</f>
        <v>white</v>
      </c>
      <c r="F42" s="16" t="str">
        <f>IF(EXACT(Colors[[#This Row],[In 2D View]],"Contour"),"C","S")</f>
        <v>C</v>
      </c>
      <c r="G42" s="16" t="s">
        <v>1617</v>
      </c>
      <c r="H42" s="8" t="s">
        <v>1618</v>
      </c>
      <c r="I42" s="9" t="s">
        <v>1537</v>
      </c>
      <c r="J42" s="9" t="s">
        <v>1532</v>
      </c>
      <c r="K42" s="10" t="s">
        <v>1533</v>
      </c>
      <c r="L42" s="264"/>
      <c r="M42" s="11" t="s">
        <v>1617</v>
      </c>
      <c r="N42" s="15" t="s">
        <v>1618</v>
      </c>
      <c r="P42" s="246" t="s">
        <v>1660</v>
      </c>
      <c r="Q42" s="246" t="s">
        <v>2008</v>
      </c>
    </row>
    <row r="43" spans="1:17" x14ac:dyDescent="0.25">
      <c r="A43" s="7" t="s">
        <v>166</v>
      </c>
      <c r="B43" s="5" t="str">
        <f>CONCATENATE("_",Colors[[#This Row],[Color]],"_",Colors[[#This Row],[Style]],"T",Colors[[#This Row],[Transparency]])</f>
        <v>_Purple_CT1/4</v>
      </c>
      <c r="C43" s="5">
        <f>LEN(Colors[[#This Row],[ColorAndStyle]])</f>
        <v>13</v>
      </c>
      <c r="D43" s="260"/>
      <c r="E43" s="16" t="str">
        <f>VLOOKUP(Colors[[#This Row],[Color Name]],$P$2:$Q$64,2,FALSE)</f>
        <v>Purple</v>
      </c>
      <c r="F43" s="16" t="str">
        <f>IF(EXACT(Colors[[#This Row],[In 2D View]],"Contour"),"C","S")</f>
        <v>C</v>
      </c>
      <c r="G43" s="16" t="s">
        <v>1601</v>
      </c>
      <c r="H43" s="8" t="s">
        <v>1580</v>
      </c>
      <c r="I43" s="9" t="s">
        <v>1537</v>
      </c>
      <c r="J43" s="9" t="s">
        <v>1532</v>
      </c>
      <c r="K43" s="10" t="s">
        <v>1538</v>
      </c>
      <c r="L43" s="260"/>
      <c r="M43" s="11" t="s">
        <v>1601</v>
      </c>
      <c r="N43" s="15" t="s">
        <v>1580</v>
      </c>
      <c r="P43" s="246" t="s">
        <v>1637</v>
      </c>
      <c r="Q43" s="246" t="s">
        <v>2007</v>
      </c>
    </row>
    <row r="44" spans="1:17" x14ac:dyDescent="0.25">
      <c r="A44" s="7" t="s">
        <v>147</v>
      </c>
      <c r="B44" s="5" t="str">
        <f>CONCATENATE("_",Colors[[#This Row],[Color]],"_",Colors[[#This Row],[Style]],"T",Colors[[#This Row],[Transparency]])</f>
        <v>_turquoise_CT1/4</v>
      </c>
      <c r="C44" s="5">
        <f>LEN(Colors[[#This Row],[ColorAndStyle]])</f>
        <v>16</v>
      </c>
      <c r="D44" s="265"/>
      <c r="E44" s="16" t="str">
        <f>VLOOKUP(Colors[[#This Row],[Color Name]],$P$2:$Q$64,2,FALSE)</f>
        <v>turquoise</v>
      </c>
      <c r="F44" s="16" t="str">
        <f>IF(EXACT(Colors[[#This Row],[In 2D View]],"Contour"),"C","S")</f>
        <v>C</v>
      </c>
      <c r="G44" s="16" t="s">
        <v>1619</v>
      </c>
      <c r="H44" s="8" t="s">
        <v>1620</v>
      </c>
      <c r="I44" s="9" t="s">
        <v>1537</v>
      </c>
      <c r="J44" s="9" t="s">
        <v>1532</v>
      </c>
      <c r="K44" s="10" t="s">
        <v>1538</v>
      </c>
      <c r="L44" s="265"/>
      <c r="M44" s="11" t="s">
        <v>1619</v>
      </c>
      <c r="N44" s="15" t="s">
        <v>1620</v>
      </c>
      <c r="P44" s="246" t="s">
        <v>1583</v>
      </c>
      <c r="Q44" s="246" t="s">
        <v>1583</v>
      </c>
    </row>
    <row r="45" spans="1:17" x14ac:dyDescent="0.25">
      <c r="A45" s="7" t="s">
        <v>546</v>
      </c>
      <c r="B45" s="5" t="str">
        <f>CONCATENATE("_",Colors[[#This Row],[Color]],"_",Colors[[#This Row],[Style]],"T",Colors[[#This Row],[Transparency]])</f>
        <v>_olive_CT1/10</v>
      </c>
      <c r="C45" s="5">
        <f>LEN(Colors[[#This Row],[ColorAndStyle]])</f>
        <v>13</v>
      </c>
      <c r="D45" s="266"/>
      <c r="E45" s="16" t="str">
        <f>VLOOKUP(Colors[[#This Row],[Color Name]],$P$2:$Q$64,2,FALSE)</f>
        <v>olive</v>
      </c>
      <c r="F45" s="16" t="str">
        <f>IF(EXACT(Colors[[#This Row],[In 2D View]],"Contour"),"C","S")</f>
        <v>C</v>
      </c>
      <c r="G45" s="16" t="s">
        <v>1573</v>
      </c>
      <c r="H45" s="8" t="s">
        <v>1574</v>
      </c>
      <c r="I45" s="9" t="s">
        <v>1537</v>
      </c>
      <c r="J45" s="9" t="s">
        <v>1532</v>
      </c>
      <c r="K45" s="10" t="s">
        <v>1567</v>
      </c>
      <c r="L45" s="266"/>
      <c r="M45" s="11" t="s">
        <v>1573</v>
      </c>
      <c r="N45" s="15" t="s">
        <v>1574</v>
      </c>
      <c r="P45" s="246" t="s">
        <v>1579</v>
      </c>
      <c r="Q45" s="246" t="s">
        <v>1579</v>
      </c>
    </row>
    <row r="46" spans="1:17" x14ac:dyDescent="0.25">
      <c r="A46" s="7" t="s">
        <v>549</v>
      </c>
      <c r="B46" s="5" t="str">
        <f>CONCATENATE("_",Colors[[#This Row],[Color]],"_",Colors[[#This Row],[Style]],"T",Colors[[#This Row],[Transparency]])</f>
        <v>_tan_CT1/10</v>
      </c>
      <c r="C46" s="5">
        <f>LEN(Colors[[#This Row],[ColorAndStyle]])</f>
        <v>11</v>
      </c>
      <c r="D46" s="267"/>
      <c r="E46" s="16" t="str">
        <f>VLOOKUP(Colors[[#This Row],[Color Name]],$P$2:$Q$64,2,FALSE)</f>
        <v>tan</v>
      </c>
      <c r="F46" s="16" t="str">
        <f>IF(EXACT(Colors[[#This Row],[In 2D View]],"Contour"),"C","S")</f>
        <v>C</v>
      </c>
      <c r="G46" s="16" t="s">
        <v>1621</v>
      </c>
      <c r="H46" s="8" t="s">
        <v>1622</v>
      </c>
      <c r="I46" s="9" t="s">
        <v>1537</v>
      </c>
      <c r="J46" s="9" t="s">
        <v>1532</v>
      </c>
      <c r="K46" s="10" t="s">
        <v>1567</v>
      </c>
      <c r="L46" s="267"/>
      <c r="M46" s="11" t="s">
        <v>1621</v>
      </c>
      <c r="N46" s="15" t="s">
        <v>1622</v>
      </c>
      <c r="P46" s="246" t="s">
        <v>1629</v>
      </c>
      <c r="Q46" s="246" t="s">
        <v>1629</v>
      </c>
    </row>
    <row r="47" spans="1:17" x14ac:dyDescent="0.25">
      <c r="A47" s="7" t="s">
        <v>1385</v>
      </c>
      <c r="B47" s="5" t="str">
        <f>CONCATENATE("_",Colors[[#This Row],[Color]],"_",Colors[[#This Row],[Style]],"T",Colors[[#This Row],[Transparency]])</f>
        <v>_magenta_ST0</v>
      </c>
      <c r="C47" s="5">
        <f>LEN(Colors[[#This Row],[ColorAndStyle]])</f>
        <v>12</v>
      </c>
      <c r="D47" s="39"/>
      <c r="E47" s="16" t="str">
        <f>VLOOKUP(Colors[[#This Row],[Color Name]],$P$2:$Q$64,2,FALSE)</f>
        <v>magenta</v>
      </c>
      <c r="F47" s="16" t="str">
        <f>IF(EXACT(Colors[[#This Row],[In 2D View]],"Contour"),"C","S")</f>
        <v>S</v>
      </c>
      <c r="G47" s="16" t="s">
        <v>1540</v>
      </c>
      <c r="H47" s="8" t="s">
        <v>1541</v>
      </c>
      <c r="I47" s="9" t="s">
        <v>1531</v>
      </c>
      <c r="J47" s="9" t="s">
        <v>1532</v>
      </c>
      <c r="K47" s="10" t="s">
        <v>1533</v>
      </c>
      <c r="L47" s="39"/>
      <c r="M47" s="11" t="s">
        <v>1540</v>
      </c>
      <c r="N47" s="15" t="s">
        <v>1541</v>
      </c>
      <c r="P47" s="246" t="s">
        <v>1651</v>
      </c>
      <c r="Q47" s="246" t="s">
        <v>2009</v>
      </c>
    </row>
    <row r="48" spans="1:17" x14ac:dyDescent="0.25">
      <c r="A48" s="7" t="s">
        <v>1175</v>
      </c>
      <c r="B48" s="5" t="str">
        <f>CONCATENATE("_",Colors[[#This Row],[Color]],"_",Colors[[#This Row],[Style]],"T",Colors[[#This Row],[Transparency]])</f>
        <v>_orchid_CT1/4</v>
      </c>
      <c r="C48" s="5">
        <f>LEN(Colors[[#This Row],[ColorAndStyle]])</f>
        <v>13</v>
      </c>
      <c r="D48" s="268"/>
      <c r="E48" s="16" t="str">
        <f>VLOOKUP(Colors[[#This Row],[Color Name]],$P$2:$Q$64,2,FALSE)</f>
        <v>orchid</v>
      </c>
      <c r="F48" s="16" t="str">
        <f>IF(EXACT(Colors[[#This Row],[In 2D View]],"Contour"),"C","S")</f>
        <v>C</v>
      </c>
      <c r="G48" s="16" t="s">
        <v>1623</v>
      </c>
      <c r="H48" s="8" t="s">
        <v>1624</v>
      </c>
      <c r="I48" s="9" t="s">
        <v>1537</v>
      </c>
      <c r="J48" s="9" t="s">
        <v>1532</v>
      </c>
      <c r="K48" s="10" t="s">
        <v>1538</v>
      </c>
      <c r="L48" s="268"/>
      <c r="M48" s="11" t="s">
        <v>1623</v>
      </c>
      <c r="N48" s="15" t="s">
        <v>1624</v>
      </c>
      <c r="P48" s="246" t="s">
        <v>1698</v>
      </c>
      <c r="Q48" s="246" t="s">
        <v>2016</v>
      </c>
    </row>
    <row r="49" spans="1:17" x14ac:dyDescent="0.25">
      <c r="A49" s="7" t="s">
        <v>280</v>
      </c>
      <c r="B49" s="5" t="str">
        <f>CONCATENATE("_",Colors[[#This Row],[Color]],"_",Colors[[#This Row],[Style]],"T",Colors[[#This Row],[Transparency]])</f>
        <v>_pink_deep_CT1/4</v>
      </c>
      <c r="C49" s="5">
        <f>LEN(Colors[[#This Row],[ColorAndStyle]])</f>
        <v>16</v>
      </c>
      <c r="D49" s="249"/>
      <c r="E49" s="16" t="str">
        <f>VLOOKUP(Colors[[#This Row],[Color Name]],$P$2:$Q$64,2,FALSE)</f>
        <v>pink_deep</v>
      </c>
      <c r="F49" s="16" t="str">
        <f>IF(EXACT(Colors[[#This Row],[In 2D View]],"Contour"),"C","S")</f>
        <v>C</v>
      </c>
      <c r="G49" s="16" t="s">
        <v>1542</v>
      </c>
      <c r="H49" s="8" t="s">
        <v>1543</v>
      </c>
      <c r="I49" s="9" t="s">
        <v>1537</v>
      </c>
      <c r="J49" s="9" t="s">
        <v>1532</v>
      </c>
      <c r="K49" s="10" t="s">
        <v>1538</v>
      </c>
      <c r="L49" s="249"/>
      <c r="M49" s="11" t="s">
        <v>1542</v>
      </c>
      <c r="N49" s="15" t="s">
        <v>1543</v>
      </c>
      <c r="P49" s="246" t="s">
        <v>1561</v>
      </c>
      <c r="Q49" s="246" t="s">
        <v>1988</v>
      </c>
    </row>
    <row r="50" spans="1:17" x14ac:dyDescent="0.25">
      <c r="A50" s="7" t="s">
        <v>47</v>
      </c>
      <c r="B50" s="5" t="str">
        <f>CONCATENATE("_",Colors[[#This Row],[Color]],"_",Colors[[#This Row],[Style]],"T",Colors[[#This Row],[Transparency]])</f>
        <v>_red_CT1</v>
      </c>
      <c r="C50" s="5">
        <f>LEN(Colors[[#This Row],[ColorAndStyle]])</f>
        <v>8</v>
      </c>
      <c r="D50" s="49"/>
      <c r="E50" s="16" t="str">
        <f>VLOOKUP(Colors[[#This Row],[Color Name]],$P$2:$Q$64,2,FALSE)</f>
        <v>red</v>
      </c>
      <c r="F50" s="16" t="str">
        <f>IF(EXACT(Colors[[#This Row],[In 2D View]],"Contour"),"C","S")</f>
        <v>C</v>
      </c>
      <c r="G50" s="16" t="s">
        <v>1629</v>
      </c>
      <c r="H50" s="8" t="s">
        <v>1630</v>
      </c>
      <c r="I50" s="9" t="s">
        <v>1537</v>
      </c>
      <c r="J50" s="9" t="s">
        <v>1532</v>
      </c>
      <c r="K50" s="10" t="s">
        <v>1578</v>
      </c>
      <c r="L50" s="49"/>
      <c r="M50" s="11" t="s">
        <v>1629</v>
      </c>
      <c r="N50" s="15" t="s">
        <v>1630</v>
      </c>
      <c r="P50" s="246" t="s">
        <v>1547</v>
      </c>
      <c r="Q50" s="246" t="s">
        <v>1547</v>
      </c>
    </row>
    <row r="51" spans="1:17" x14ac:dyDescent="0.25">
      <c r="A51" s="7" t="s">
        <v>742</v>
      </c>
      <c r="B51" s="5" t="str">
        <f>CONCATENATE("_",Colors[[#This Row],[Color]],"_",Colors[[#This Row],[Style]],"T",Colors[[#This Row],[Transparency]])</f>
        <v>_red_CT1</v>
      </c>
      <c r="C51" s="5">
        <f>LEN(Colors[[#This Row],[ColorAndStyle]])</f>
        <v>8</v>
      </c>
      <c r="D51" s="49"/>
      <c r="E51" s="16" t="str">
        <f>VLOOKUP(Colors[[#This Row],[Color Name]],$P$2:$Q$64,2,FALSE)</f>
        <v>red</v>
      </c>
      <c r="F51" s="16" t="str">
        <f>IF(EXACT(Colors[[#This Row],[In 2D View]],"Contour"),"C","S")</f>
        <v>C</v>
      </c>
      <c r="G51" s="16" t="s">
        <v>1629</v>
      </c>
      <c r="H51" s="8" t="s">
        <v>1630</v>
      </c>
      <c r="I51" s="9" t="s">
        <v>1537</v>
      </c>
      <c r="J51" s="9" t="s">
        <v>1532</v>
      </c>
      <c r="K51" s="10" t="s">
        <v>1578</v>
      </c>
      <c r="L51" s="49"/>
      <c r="M51" s="11" t="s">
        <v>1629</v>
      </c>
      <c r="N51" s="15" t="s">
        <v>1630</v>
      </c>
      <c r="P51" s="246" t="s">
        <v>1670</v>
      </c>
      <c r="Q51" s="246" t="s">
        <v>2005</v>
      </c>
    </row>
    <row r="52" spans="1:17" x14ac:dyDescent="0.25">
      <c r="A52" s="7" t="s">
        <v>330</v>
      </c>
      <c r="B52" s="5" t="str">
        <f>CONCATENATE("_",Colors[[#This Row],[Color]],"_",Colors[[#This Row],[Style]],"T",Colors[[#This Row],[Transparency]])</f>
        <v>_red_CT1</v>
      </c>
      <c r="C52" s="5">
        <f>LEN(Colors[[#This Row],[ColorAndStyle]])</f>
        <v>8</v>
      </c>
      <c r="D52" s="50"/>
      <c r="E52" s="16" t="str">
        <f>VLOOKUP(Colors[[#This Row],[Color Name]],$P$2:$Q$64,2,FALSE)</f>
        <v>red</v>
      </c>
      <c r="F52" s="16" t="str">
        <f>IF(EXACT(Colors[[#This Row],[In 2D View]],"Contour"),"C","S")</f>
        <v>C</v>
      </c>
      <c r="G52" s="16" t="s">
        <v>1629</v>
      </c>
      <c r="H52" s="8" t="s">
        <v>1630</v>
      </c>
      <c r="I52" s="9" t="s">
        <v>1537</v>
      </c>
      <c r="J52" s="9" t="s">
        <v>1532</v>
      </c>
      <c r="K52" s="10" t="s">
        <v>1578</v>
      </c>
      <c r="L52" s="50"/>
      <c r="M52" s="11" t="s">
        <v>1629</v>
      </c>
      <c r="N52" s="15" t="s">
        <v>1630</v>
      </c>
      <c r="P52" s="246" t="s">
        <v>1613</v>
      </c>
      <c r="Q52" s="246" t="s">
        <v>1984</v>
      </c>
    </row>
    <row r="53" spans="1:17" x14ac:dyDescent="0.25">
      <c r="A53" s="7" t="s">
        <v>261</v>
      </c>
      <c r="B53" s="5" t="str">
        <f>CONCATENATE("_",Colors[[#This Row],[Color]],"_",Colors[[#This Row],[Style]],"T",Colors[[#This Row],[Transparency]])</f>
        <v>_Purple_CT1/4</v>
      </c>
      <c r="C53" s="5">
        <f>LEN(Colors[[#This Row],[ColorAndStyle]])</f>
        <v>13</v>
      </c>
      <c r="D53" s="52"/>
      <c r="E53" s="16" t="str">
        <f>VLOOKUP(Colors[[#This Row],[Color Name]],$P$2:$Q$64,2,FALSE)</f>
        <v>Purple</v>
      </c>
      <c r="F53" s="16" t="str">
        <f>IF(EXACT(Colors[[#This Row],[In 2D View]],"Contour"),"C","S")</f>
        <v>C</v>
      </c>
      <c r="G53" s="16" t="s">
        <v>1579</v>
      </c>
      <c r="H53" s="8" t="s">
        <v>1580</v>
      </c>
      <c r="I53" s="9" t="s">
        <v>1537</v>
      </c>
      <c r="J53" s="9" t="s">
        <v>1532</v>
      </c>
      <c r="K53" s="10" t="s">
        <v>1538</v>
      </c>
      <c r="L53" s="52"/>
      <c r="M53" s="11" t="s">
        <v>1579</v>
      </c>
      <c r="N53" s="15" t="s">
        <v>1580</v>
      </c>
      <c r="P53" s="246" t="s">
        <v>1568</v>
      </c>
      <c r="Q53" s="246" t="s">
        <v>2004</v>
      </c>
    </row>
    <row r="54" spans="1:17" x14ac:dyDescent="0.25">
      <c r="A54" s="7" t="s">
        <v>552</v>
      </c>
      <c r="B54" s="5" t="str">
        <f>CONCATENATE("_",Colors[[#This Row],[Color]],"_",Colors[[#This Row],[Style]],"T",Colors[[#This Row],[Transparency]])</f>
        <v>_olive_l_CT1/10</v>
      </c>
      <c r="C54" s="5">
        <f>LEN(Colors[[#This Row],[ColorAndStyle]])</f>
        <v>15</v>
      </c>
      <c r="D54" s="41"/>
      <c r="E54" s="16" t="str">
        <f>VLOOKUP(Colors[[#This Row],[Color Name]],$P$2:$Q$64,2,FALSE)</f>
        <v>olive_l</v>
      </c>
      <c r="F54" s="16" t="str">
        <f>IF(EXACT(Colors[[#This Row],[In 2D View]],"Contour"),"C","S")</f>
        <v>C</v>
      </c>
      <c r="G54" s="16" t="s">
        <v>1593</v>
      </c>
      <c r="H54" s="8" t="s">
        <v>1594</v>
      </c>
      <c r="I54" s="9" t="s">
        <v>1537</v>
      </c>
      <c r="J54" s="9" t="s">
        <v>1532</v>
      </c>
      <c r="K54" s="10" t="s">
        <v>1567</v>
      </c>
      <c r="L54" s="41"/>
      <c r="M54" s="11" t="s">
        <v>1593</v>
      </c>
      <c r="N54" s="15" t="s">
        <v>1594</v>
      </c>
      <c r="P54" s="246" t="s">
        <v>1608</v>
      </c>
      <c r="Q54" s="246" t="s">
        <v>1993</v>
      </c>
    </row>
    <row r="55" spans="1:17" x14ac:dyDescent="0.25">
      <c r="A55" s="7" t="s">
        <v>555</v>
      </c>
      <c r="B55" s="5" t="str">
        <f>CONCATENATE("_",Colors[[#This Row],[Color]],"_",Colors[[#This Row],[Style]],"T",Colors[[#This Row],[Transparency]])</f>
        <v>_blue_cdt_CT1/10</v>
      </c>
      <c r="C55" s="51">
        <f>LEN(Colors[[#This Row],[ColorAndStyle]])</f>
        <v>16</v>
      </c>
      <c r="D55" s="40"/>
      <c r="E55" s="16" t="str">
        <f>VLOOKUP(Colors[[#This Row],[Color Name]],$P$2:$Q$64,2,FALSE)</f>
        <v>blue_cdt</v>
      </c>
      <c r="F55" s="16" t="str">
        <f>IF(EXACT(Colors[[#This Row],[In 2D View]],"Contour"),"C","S")</f>
        <v>C</v>
      </c>
      <c r="G55" s="16" t="s">
        <v>1591</v>
      </c>
      <c r="H55" s="8" t="s">
        <v>1592</v>
      </c>
      <c r="I55" s="9" t="s">
        <v>1537</v>
      </c>
      <c r="J55" s="9" t="s">
        <v>1532</v>
      </c>
      <c r="K55" s="10" t="s">
        <v>1567</v>
      </c>
      <c r="L55" s="40"/>
      <c r="M55" s="11" t="s">
        <v>1591</v>
      </c>
      <c r="N55" s="15" t="s">
        <v>1592</v>
      </c>
      <c r="P55" s="246" t="s">
        <v>1695</v>
      </c>
      <c r="Q55" s="246" t="s">
        <v>2015</v>
      </c>
    </row>
    <row r="56" spans="1:17" x14ac:dyDescent="0.25">
      <c r="A56" s="7" t="s">
        <v>470</v>
      </c>
      <c r="B56" s="5" t="str">
        <f>CONCATENATE("_",Colors[[#This Row],[Color]],"_",Colors[[#This Row],[Style]],"T",Colors[[#This Row],[Transparency]])</f>
        <v>_pink_deep_ST0</v>
      </c>
      <c r="C56" s="5">
        <f>LEN(Colors[[#This Row],[ColorAndStyle]])</f>
        <v>14</v>
      </c>
      <c r="D56" s="249"/>
      <c r="E56" s="16" t="str">
        <f>VLOOKUP(Colors[[#This Row],[Color Name]],$P$2:$Q$64,2,FALSE)</f>
        <v>pink_deep</v>
      </c>
      <c r="F56" s="16" t="str">
        <f>IF(EXACT(Colors[[#This Row],[In 2D View]],"Contour"),"C","S")</f>
        <v>S</v>
      </c>
      <c r="G56" s="16" t="s">
        <v>1542</v>
      </c>
      <c r="H56" s="8" t="s">
        <v>1543</v>
      </c>
      <c r="I56" s="9" t="s">
        <v>1531</v>
      </c>
      <c r="J56" s="9" t="s">
        <v>1532</v>
      </c>
      <c r="K56" s="10" t="s">
        <v>1533</v>
      </c>
      <c r="L56" s="249"/>
      <c r="M56" s="11" t="s">
        <v>1542</v>
      </c>
      <c r="N56" s="15" t="s">
        <v>1543</v>
      </c>
      <c r="P56" s="246" t="s">
        <v>1559</v>
      </c>
      <c r="Q56" s="246" t="s">
        <v>2012</v>
      </c>
    </row>
    <row r="57" spans="1:17" x14ac:dyDescent="0.25">
      <c r="A57" s="7" t="s">
        <v>468</v>
      </c>
      <c r="B57" s="5" t="str">
        <f>CONCATENATE("_",Colors[[#This Row],[Color]],"_",Colors[[#This Row],[Style]],"T",Colors[[#This Row],[Transparency]])</f>
        <v>_gold_rod_CT1/4</v>
      </c>
      <c r="C57" s="5">
        <f>LEN(Colors[[#This Row],[ColorAndStyle]])</f>
        <v>15</v>
      </c>
      <c r="D57" s="53"/>
      <c r="E57" s="16" t="str">
        <f>VLOOKUP(Colors[[#This Row],[Color Name]],$P$2:$Q$64,2,FALSE)</f>
        <v>gold_rod</v>
      </c>
      <c r="F57" s="16" t="str">
        <f>IF(EXACT(Colors[[#This Row],[In 2D View]],"Contour"),"C","S")</f>
        <v>C</v>
      </c>
      <c r="G57" s="16" t="s">
        <v>1633</v>
      </c>
      <c r="H57" s="8" t="s">
        <v>1634</v>
      </c>
      <c r="I57" s="9" t="s">
        <v>1537</v>
      </c>
      <c r="J57" s="9" t="s">
        <v>1532</v>
      </c>
      <c r="K57" s="10" t="s">
        <v>1538</v>
      </c>
      <c r="L57" s="53"/>
      <c r="M57" s="11" t="s">
        <v>1633</v>
      </c>
      <c r="N57" s="15" t="s">
        <v>1634</v>
      </c>
      <c r="P57" s="246" t="s">
        <v>1621</v>
      </c>
      <c r="Q57" s="246" t="s">
        <v>1621</v>
      </c>
    </row>
    <row r="58" spans="1:17" x14ac:dyDescent="0.25">
      <c r="A58" s="7" t="s">
        <v>462</v>
      </c>
      <c r="B58" s="5" t="str">
        <f>CONCATENATE("_",Colors[[#This Row],[Color]],"_",Colors[[#This Row],[Style]],"T",Colors[[#This Row],[Transparency]])</f>
        <v>_peach_CT1/4</v>
      </c>
      <c r="C58" s="5">
        <f>LEN(Colors[[#This Row],[ColorAndStyle]])</f>
        <v>12</v>
      </c>
      <c r="D58" s="54"/>
      <c r="E58" s="16" t="str">
        <f>VLOOKUP(Colors[[#This Row],[Color Name]],$P$2:$Q$64,2,FALSE)</f>
        <v>peach</v>
      </c>
      <c r="F58" s="16" t="str">
        <f>IF(EXACT(Colors[[#This Row],[In 2D View]],"Contour"),"C","S")</f>
        <v>C</v>
      </c>
      <c r="G58" s="16" t="s">
        <v>1637</v>
      </c>
      <c r="H58" s="8" t="s">
        <v>1638</v>
      </c>
      <c r="I58" s="9" t="s">
        <v>1537</v>
      </c>
      <c r="J58" s="9" t="s">
        <v>1532</v>
      </c>
      <c r="K58" s="10" t="s">
        <v>1538</v>
      </c>
      <c r="L58" s="54"/>
      <c r="M58" s="11" t="s">
        <v>1637</v>
      </c>
      <c r="N58" s="15" t="s">
        <v>1638</v>
      </c>
      <c r="P58" s="246" t="s">
        <v>1649</v>
      </c>
      <c r="Q58" s="246" t="s">
        <v>1649</v>
      </c>
    </row>
    <row r="59" spans="1:17" x14ac:dyDescent="0.25">
      <c r="A59" s="7" t="s">
        <v>465</v>
      </c>
      <c r="B59" s="5" t="str">
        <f>CONCATENATE("_",Colors[[#This Row],[Color]],"_",Colors[[#This Row],[Style]],"T",Colors[[#This Row],[Transparency]])</f>
        <v>_cyan_l_CT1/4</v>
      </c>
      <c r="C59" s="5">
        <f>LEN(Colors[[#This Row],[ColorAndStyle]])</f>
        <v>13</v>
      </c>
      <c r="D59" s="55"/>
      <c r="E59" s="16" t="str">
        <f>VLOOKUP(Colors[[#This Row],[Color Name]],$P$2:$Q$64,2,FALSE)</f>
        <v>cyan_l</v>
      </c>
      <c r="F59" s="16" t="str">
        <f>IF(EXACT(Colors[[#This Row],[In 2D View]],"Contour"),"C","S")</f>
        <v>C</v>
      </c>
      <c r="G59" s="16" t="s">
        <v>1640</v>
      </c>
      <c r="H59" s="8" t="s">
        <v>1641</v>
      </c>
      <c r="I59" s="9" t="s">
        <v>1537</v>
      </c>
      <c r="J59" s="9" t="s">
        <v>1532</v>
      </c>
      <c r="K59" s="10" t="s">
        <v>1538</v>
      </c>
      <c r="L59" s="55"/>
      <c r="M59" s="11" t="s">
        <v>1640</v>
      </c>
      <c r="N59" s="15" t="s">
        <v>1641</v>
      </c>
      <c r="P59" s="246" t="s">
        <v>1693</v>
      </c>
      <c r="Q59" s="246" t="s">
        <v>1693</v>
      </c>
    </row>
    <row r="60" spans="1:17" x14ac:dyDescent="0.25">
      <c r="A60" s="7" t="s">
        <v>745</v>
      </c>
      <c r="B60" s="5" t="str">
        <f>CONCATENATE("_",Colors[[#This Row],[Color]],"_",Colors[[#This Row],[Style]],"T",Colors[[#This Row],[Transparency]])</f>
        <v>_salmon_d_CT1</v>
      </c>
      <c r="C60" s="5">
        <f>LEN(Colors[[#This Row],[ColorAndStyle]])</f>
        <v>13</v>
      </c>
      <c r="D60" s="25"/>
      <c r="E60" s="16" t="str">
        <f>VLOOKUP(Colors[[#This Row],[Color Name]],$P$2:$Q$64,2,FALSE)</f>
        <v>salmon_d</v>
      </c>
      <c r="F60" s="16" t="str">
        <f>IF(EXACT(Colors[[#This Row],[In 2D View]],"Contour"),"C","S")</f>
        <v>C</v>
      </c>
      <c r="G60" s="16" t="s">
        <v>1561</v>
      </c>
      <c r="H60" s="8" t="s">
        <v>1562</v>
      </c>
      <c r="I60" s="9" t="s">
        <v>1537</v>
      </c>
      <c r="J60" s="9" t="s">
        <v>1532</v>
      </c>
      <c r="K60" s="10" t="s">
        <v>1578</v>
      </c>
      <c r="L60" s="25"/>
      <c r="M60" s="11" t="s">
        <v>1561</v>
      </c>
      <c r="N60" s="15" t="s">
        <v>1562</v>
      </c>
      <c r="P60" s="246" t="s">
        <v>1619</v>
      </c>
      <c r="Q60" s="246" t="s">
        <v>1805</v>
      </c>
    </row>
    <row r="61" spans="1:17" x14ac:dyDescent="0.25">
      <c r="A61" s="7" t="s">
        <v>98</v>
      </c>
      <c r="B61" s="5" t="str">
        <f>CONCATENATE("_",Colors[[#This Row],[Color]],"_",Colors[[#This Row],[Style]],"T",Colors[[#This Row],[Transparency]])</f>
        <v>_blue_cdt_CT1/10</v>
      </c>
      <c r="C61" s="5">
        <f>LEN(Colors[[#This Row],[ColorAndStyle]])</f>
        <v>16</v>
      </c>
      <c r="D61" s="40"/>
      <c r="E61" s="16" t="str">
        <f>VLOOKUP(Colors[[#This Row],[Color Name]],$P$2:$Q$64,2,FALSE)</f>
        <v>blue_cdt</v>
      </c>
      <c r="F61" s="16" t="str">
        <f>IF(EXACT(Colors[[#This Row],[In 2D View]],"Contour"),"C","S")</f>
        <v>C</v>
      </c>
      <c r="G61" s="16" t="s">
        <v>1591</v>
      </c>
      <c r="H61" s="8" t="s">
        <v>1592</v>
      </c>
      <c r="I61" s="9" t="s">
        <v>1537</v>
      </c>
      <c r="J61" s="9" t="s">
        <v>1532</v>
      </c>
      <c r="K61" s="10" t="s">
        <v>1567</v>
      </c>
      <c r="L61" s="40"/>
      <c r="M61" s="11" t="s">
        <v>1591</v>
      </c>
      <c r="N61" s="15" t="s">
        <v>1592</v>
      </c>
      <c r="P61" s="246" t="s">
        <v>1676</v>
      </c>
      <c r="Q61" s="246" t="s">
        <v>1676</v>
      </c>
    </row>
    <row r="62" spans="1:17" x14ac:dyDescent="0.25">
      <c r="A62" s="7" t="s">
        <v>105</v>
      </c>
      <c r="B62" s="5" t="str">
        <f>CONCATENATE("_",Colors[[#This Row],[Color]],"_",Colors[[#This Row],[Style]],"T",Colors[[#This Row],[Transparency]])</f>
        <v>_green_f_CT1/4</v>
      </c>
      <c r="C62" s="5">
        <f>LEN(Colors[[#This Row],[ColorAndStyle]])</f>
        <v>14</v>
      </c>
      <c r="D62" s="56"/>
      <c r="E62" s="16" t="str">
        <f>VLOOKUP(Colors[[#This Row],[Color Name]],$P$2:$Q$64,2,FALSE)</f>
        <v>green_f</v>
      </c>
      <c r="F62" s="16" t="str">
        <f>IF(EXACT(Colors[[#This Row],[In 2D View]],"Contour"),"C","S")</f>
        <v>C</v>
      </c>
      <c r="G62" s="16" t="s">
        <v>1642</v>
      </c>
      <c r="H62" s="8" t="s">
        <v>1643</v>
      </c>
      <c r="I62" s="9" t="s">
        <v>1537</v>
      </c>
      <c r="J62" s="9" t="s">
        <v>1532</v>
      </c>
      <c r="K62" s="10" t="s">
        <v>1538</v>
      </c>
      <c r="L62" s="56"/>
      <c r="M62" s="11" t="s">
        <v>1642</v>
      </c>
      <c r="N62" s="15" t="s">
        <v>1643</v>
      </c>
      <c r="P62" s="246" t="s">
        <v>1617</v>
      </c>
      <c r="Q62" s="246" t="s">
        <v>1617</v>
      </c>
    </row>
    <row r="63" spans="1:17" x14ac:dyDescent="0.25">
      <c r="A63" s="7" t="s">
        <v>333</v>
      </c>
      <c r="B63" s="5" t="str">
        <f>CONCATENATE("_",Colors[[#This Row],[Color]],"_",Colors[[#This Row],[Style]],"T",Colors[[#This Row],[Transparency]])</f>
        <v>_red_CT1</v>
      </c>
      <c r="C63" s="5">
        <f>LEN(Colors[[#This Row],[ColorAndStyle]])</f>
        <v>8</v>
      </c>
      <c r="D63" s="50"/>
      <c r="E63" s="16" t="str">
        <f>VLOOKUP(Colors[[#This Row],[Color Name]],$P$2:$Q$64,2,FALSE)</f>
        <v>red</v>
      </c>
      <c r="F63" s="16" t="str">
        <f>IF(EXACT(Colors[[#This Row],[In 2D View]],"Contour"),"C","S")</f>
        <v>C</v>
      </c>
      <c r="G63" s="16" t="s">
        <v>1629</v>
      </c>
      <c r="H63" s="8" t="s">
        <v>1630</v>
      </c>
      <c r="I63" s="9" t="s">
        <v>1537</v>
      </c>
      <c r="J63" s="9" t="s">
        <v>1532</v>
      </c>
      <c r="K63" s="10" t="s">
        <v>1578</v>
      </c>
      <c r="L63" s="50"/>
      <c r="M63" s="11" t="s">
        <v>1629</v>
      </c>
      <c r="N63" s="15" t="s">
        <v>1630</v>
      </c>
      <c r="P63" s="246" t="s">
        <v>1597</v>
      </c>
      <c r="Q63" s="246" t="s">
        <v>1597</v>
      </c>
    </row>
    <row r="64" spans="1:17" x14ac:dyDescent="0.25">
      <c r="A64" s="7" t="s">
        <v>1162</v>
      </c>
      <c r="B64" s="5" t="str">
        <f>CONCATENATE("_",Colors[[#This Row],[Color]],"_",Colors[[#This Row],[Style]],"T",Colors[[#This Row],[Transparency]])</f>
        <v>_orange_dE_CT1/4</v>
      </c>
      <c r="C64" s="5">
        <f>LEN(Colors[[#This Row],[ColorAndStyle]])</f>
        <v>16</v>
      </c>
      <c r="D64" s="57"/>
      <c r="E64" s="16" t="str">
        <f>VLOOKUP(Colors[[#This Row],[Color Name]],$P$2:$Q$64,2,FALSE)</f>
        <v>orange_dE</v>
      </c>
      <c r="F64" s="16" t="str">
        <f>IF(EXACT(Colors[[#This Row],[In 2D View]],"Contour"),"C","S")</f>
        <v>C</v>
      </c>
      <c r="G64" s="16" t="s">
        <v>1644</v>
      </c>
      <c r="H64" s="8" t="s">
        <v>1645</v>
      </c>
      <c r="I64" s="9" t="s">
        <v>1537</v>
      </c>
      <c r="J64" s="9" t="s">
        <v>1532</v>
      </c>
      <c r="K64" s="10" t="s">
        <v>1538</v>
      </c>
      <c r="L64" s="57"/>
      <c r="M64" s="11" t="s">
        <v>1644</v>
      </c>
      <c r="N64" s="15" t="s">
        <v>1645</v>
      </c>
      <c r="P64" s="246" t="s">
        <v>1610</v>
      </c>
      <c r="Q64" s="246" t="s">
        <v>2010</v>
      </c>
    </row>
    <row r="65" spans="1:17" x14ac:dyDescent="0.25">
      <c r="A65" s="7" t="s">
        <v>1165</v>
      </c>
      <c r="B65" s="5" t="str">
        <f>CONCATENATE("_",Colors[[#This Row],[Color]],"_",Colors[[#This Row],[Style]],"T",Colors[[#This Row],[Transparency]])</f>
        <v>_salmon_d_CT1/4</v>
      </c>
      <c r="C65" s="5">
        <f>LEN(Colors[[#This Row],[ColorAndStyle]])</f>
        <v>15</v>
      </c>
      <c r="D65" s="25"/>
      <c r="E65" s="16" t="str">
        <f>VLOOKUP(Colors[[#This Row],[Color Name]],$P$2:$Q$64,2,FALSE)</f>
        <v>salmon_d</v>
      </c>
      <c r="F65" s="16" t="str">
        <f>IF(EXACT(Colors[[#This Row],[In 2D View]],"Contour"),"C","S")</f>
        <v>C</v>
      </c>
      <c r="G65" s="16" t="s">
        <v>1561</v>
      </c>
      <c r="H65" s="8" t="s">
        <v>1562</v>
      </c>
      <c r="I65" s="9" t="s">
        <v>1537</v>
      </c>
      <c r="J65" s="9" t="s">
        <v>1532</v>
      </c>
      <c r="K65" s="10" t="s">
        <v>1538</v>
      </c>
      <c r="L65" s="25"/>
      <c r="M65" s="11" t="s">
        <v>1561</v>
      </c>
      <c r="N65" s="15" t="s">
        <v>1562</v>
      </c>
      <c r="P65"/>
      <c r="Q65"/>
    </row>
    <row r="66" spans="1:17" x14ac:dyDescent="0.25">
      <c r="A66" s="7" t="s">
        <v>1411</v>
      </c>
      <c r="B66" s="5" t="str">
        <f>CONCATENATE("_",Colors[[#This Row],[Color]],"_",Colors[[#This Row],[Style]],"T",Colors[[#This Row],[Transparency]])</f>
        <v>_lime_ST1/4</v>
      </c>
      <c r="C66" s="5">
        <f>LEN(Colors[[#This Row],[ColorAndStyle]])</f>
        <v>11</v>
      </c>
      <c r="D66" s="35"/>
      <c r="E66" s="16" t="str">
        <f>VLOOKUP(Colors[[#This Row],[Color Name]],$P$2:$Q$64,2,FALSE)</f>
        <v>lime</v>
      </c>
      <c r="F66" s="16" t="str">
        <f>IF(EXACT(Colors[[#This Row],[In 2D View]],"Contour"),"C","S")</f>
        <v>S</v>
      </c>
      <c r="G66" s="16" t="s">
        <v>1555</v>
      </c>
      <c r="H66" s="36" t="s">
        <v>1556</v>
      </c>
      <c r="I66" s="37" t="s">
        <v>1531</v>
      </c>
      <c r="J66" s="37" t="s">
        <v>1532</v>
      </c>
      <c r="K66" s="38" t="s">
        <v>1538</v>
      </c>
      <c r="L66" s="35"/>
      <c r="M66" s="29" t="s">
        <v>1555</v>
      </c>
      <c r="N66" s="30" t="s">
        <v>1556</v>
      </c>
      <c r="P66"/>
      <c r="Q66"/>
    </row>
    <row r="67" spans="1:17" x14ac:dyDescent="0.25">
      <c r="A67" s="7" t="s">
        <v>361</v>
      </c>
      <c r="B67" s="5" t="str">
        <f>CONCATENATE("_",Colors[[#This Row],[Color]],"_",Colors[[#This Row],[Style]],"T",Colors[[#This Row],[Transparency]])</f>
        <v>_lime_ST0</v>
      </c>
      <c r="C67" s="5">
        <f>LEN(Colors[[#This Row],[ColorAndStyle]])</f>
        <v>9</v>
      </c>
      <c r="D67" s="35"/>
      <c r="E67" s="16" t="str">
        <f>VLOOKUP(Colors[[#This Row],[Color Name]],$P$2:$Q$64,2,FALSE)</f>
        <v>lime</v>
      </c>
      <c r="F67" s="16" t="str">
        <f>IF(EXACT(Colors[[#This Row],[In 2D View]],"Contour"),"C","S")</f>
        <v>S</v>
      </c>
      <c r="G67" s="16" t="s">
        <v>1555</v>
      </c>
      <c r="H67" s="8" t="s">
        <v>1556</v>
      </c>
      <c r="I67" s="9" t="s">
        <v>1531</v>
      </c>
      <c r="J67" s="9" t="s">
        <v>1532</v>
      </c>
      <c r="K67" s="10" t="s">
        <v>1533</v>
      </c>
      <c r="L67" s="35"/>
      <c r="M67" s="11" t="s">
        <v>1555</v>
      </c>
      <c r="N67" s="15" t="s">
        <v>1556</v>
      </c>
      <c r="P67"/>
      <c r="Q67"/>
    </row>
    <row r="68" spans="1:17" x14ac:dyDescent="0.25">
      <c r="A68" s="7" t="s">
        <v>336</v>
      </c>
      <c r="B68" s="5" t="str">
        <f>CONCATENATE("_",Colors[[#This Row],[Color]],"_",Colors[[#This Row],[Style]],"T",Colors[[#This Row],[Transparency]])</f>
        <v>_yellow_CT0</v>
      </c>
      <c r="C68" s="5">
        <f>LEN(Colors[[#This Row],[ColorAndStyle]])</f>
        <v>11</v>
      </c>
      <c r="D68" s="42"/>
      <c r="E68" s="16" t="str">
        <f>VLOOKUP(Colors[[#This Row],[Color Name]],$P$2:$Q$64,2,FALSE)</f>
        <v>yellow</v>
      </c>
      <c r="F68" s="16" t="str">
        <f>IF(EXACT(Colors[[#This Row],[In 2D View]],"Contour"),"C","S")</f>
        <v>C</v>
      </c>
      <c r="G68" s="16" t="s">
        <v>1597</v>
      </c>
      <c r="H68" s="8" t="s">
        <v>1598</v>
      </c>
      <c r="I68" s="9" t="s">
        <v>1537</v>
      </c>
      <c r="J68" s="9" t="s">
        <v>1532</v>
      </c>
      <c r="K68" s="10" t="s">
        <v>1533</v>
      </c>
      <c r="L68" s="42"/>
      <c r="M68" s="11" t="s">
        <v>1597</v>
      </c>
      <c r="N68" s="15" t="s">
        <v>1598</v>
      </c>
      <c r="P68"/>
      <c r="Q68"/>
    </row>
    <row r="69" spans="1:17" x14ac:dyDescent="0.25">
      <c r="A69" s="7" t="s">
        <v>168</v>
      </c>
      <c r="B69" s="5" t="str">
        <f>CONCATENATE("_",Colors[[#This Row],[Color]],"_",Colors[[#This Row],[Style]],"T",Colors[[#This Row],[Transparency]])</f>
        <v>_coral_CT1/4</v>
      </c>
      <c r="C69" s="5">
        <f>LEN(Colors[[#This Row],[ColorAndStyle]])</f>
        <v>12</v>
      </c>
      <c r="D69" s="34"/>
      <c r="E69" s="16" t="str">
        <f>VLOOKUP(Colors[[#This Row],[Color Name]],$P$2:$Q$64,2,FALSE)</f>
        <v>coral</v>
      </c>
      <c r="F69" s="16" t="str">
        <f>IF(EXACT(Colors[[#This Row],[In 2D View]],"Contour"),"C","S")</f>
        <v>C</v>
      </c>
      <c r="G69" s="16" t="s">
        <v>1586</v>
      </c>
      <c r="H69" s="8" t="s">
        <v>1587</v>
      </c>
      <c r="I69" s="9" t="s">
        <v>1537</v>
      </c>
      <c r="J69" s="9" t="s">
        <v>1532</v>
      </c>
      <c r="K69" s="10" t="s">
        <v>1538</v>
      </c>
      <c r="L69" s="34"/>
      <c r="M69" s="11" t="s">
        <v>1586</v>
      </c>
      <c r="N69" s="15" t="s">
        <v>1587</v>
      </c>
      <c r="P69"/>
      <c r="Q69"/>
    </row>
    <row r="70" spans="1:17" x14ac:dyDescent="0.25">
      <c r="A70" s="7" t="s">
        <v>92</v>
      </c>
      <c r="B70" s="5" t="str">
        <f>CONCATENATE("_",Colors[[#This Row],[Color]],"_",Colors[[#This Row],[Style]],"T",Colors[[#This Row],[Transparency]])</f>
        <v>_plum_CT3/4</v>
      </c>
      <c r="C70" s="5">
        <f>LEN(Colors[[#This Row],[ColorAndStyle]])</f>
        <v>11</v>
      </c>
      <c r="D70" s="31"/>
      <c r="E70" s="16" t="str">
        <f>VLOOKUP(Colors[[#This Row],[Color Name]],$P$2:$Q$64,2,FALSE)</f>
        <v>plum</v>
      </c>
      <c r="F70" s="16" t="str">
        <f>IF(EXACT(Colors[[#This Row],[In 2D View]],"Contour"),"C","S")</f>
        <v>C</v>
      </c>
      <c r="G70" s="16" t="s">
        <v>1583</v>
      </c>
      <c r="H70" s="8" t="s">
        <v>1584</v>
      </c>
      <c r="I70" s="9" t="s">
        <v>1537</v>
      </c>
      <c r="J70" s="9" t="s">
        <v>1532</v>
      </c>
      <c r="K70" s="10" t="s">
        <v>1600</v>
      </c>
      <c r="L70" s="31"/>
      <c r="M70" s="11" t="s">
        <v>1583</v>
      </c>
      <c r="N70" s="15" t="s">
        <v>1584</v>
      </c>
      <c r="P70"/>
      <c r="Q70"/>
    </row>
    <row r="71" spans="1:17" x14ac:dyDescent="0.25">
      <c r="A71" s="7" t="s">
        <v>84</v>
      </c>
      <c r="B71" s="5" t="str">
        <f>CONCATENATE("_",Colors[[#This Row],[Color]],"_",Colors[[#This Row],[Style]],"T",Colors[[#This Row],[Transparency]])</f>
        <v>_cyan_l_CT1/4</v>
      </c>
      <c r="C71" s="5">
        <f>LEN(Colors[[#This Row],[ColorAndStyle]])</f>
        <v>13</v>
      </c>
      <c r="D71" s="269"/>
      <c r="E71" s="16" t="str">
        <f>VLOOKUP(Colors[[#This Row],[Color Name]],$P$2:$Q$64,2,FALSE)</f>
        <v>cyan_l</v>
      </c>
      <c r="F71" s="16" t="str">
        <f>IF(EXACT(Colors[[#This Row],[In 2D View]],"Contour"),"C","S")</f>
        <v>C</v>
      </c>
      <c r="G71" s="16" t="s">
        <v>1640</v>
      </c>
      <c r="H71" s="8" t="s">
        <v>1641</v>
      </c>
      <c r="I71" s="9" t="s">
        <v>1537</v>
      </c>
      <c r="J71" s="9" t="s">
        <v>1532</v>
      </c>
      <c r="K71" s="10" t="s">
        <v>1538</v>
      </c>
      <c r="L71" s="269"/>
      <c r="M71" s="11" t="s">
        <v>1640</v>
      </c>
      <c r="N71" s="15" t="s">
        <v>1641</v>
      </c>
      <c r="P71"/>
      <c r="Q71"/>
    </row>
    <row r="72" spans="1:17" x14ac:dyDescent="0.25">
      <c r="A72" s="7" t="s">
        <v>88</v>
      </c>
      <c r="B72" s="5" t="str">
        <f>CONCATENATE("_",Colors[[#This Row],[Color]],"_",Colors[[#This Row],[Style]],"T",Colors[[#This Row],[Transparency]])</f>
        <v>_peach_CT1/4</v>
      </c>
      <c r="C72" s="5">
        <f>LEN(Colors[[#This Row],[ColorAndStyle]])</f>
        <v>12</v>
      </c>
      <c r="D72" s="90"/>
      <c r="E72" s="16" t="str">
        <f>VLOOKUP(Colors[[#This Row],[Color Name]],$P$2:$Q$64,2,FALSE)</f>
        <v>peach</v>
      </c>
      <c r="F72" s="16" t="str">
        <f>IF(EXACT(Colors[[#This Row],[In 2D View]],"Contour"),"C","S")</f>
        <v>C</v>
      </c>
      <c r="G72" s="16" t="s">
        <v>1637</v>
      </c>
      <c r="H72" s="8" t="s">
        <v>1638</v>
      </c>
      <c r="I72" s="9" t="s">
        <v>1537</v>
      </c>
      <c r="J72" s="9" t="s">
        <v>1532</v>
      </c>
      <c r="K72" s="10" t="s">
        <v>1538</v>
      </c>
      <c r="L72" s="90"/>
      <c r="M72" s="11" t="s">
        <v>1637</v>
      </c>
      <c r="N72" s="15" t="s">
        <v>1638</v>
      </c>
      <c r="P72"/>
      <c r="Q72"/>
    </row>
    <row r="73" spans="1:17" x14ac:dyDescent="0.25">
      <c r="A73" s="7" t="s">
        <v>161</v>
      </c>
      <c r="B73" s="5" t="str">
        <f>CONCATENATE("_",Colors[[#This Row],[Color]],"_",Colors[[#This Row],[Style]],"T",Colors[[#This Row],[Transparency]])</f>
        <v>_brown_rd_CT1/4</v>
      </c>
      <c r="C73" s="5">
        <f>LEN(Colors[[#This Row],[ColorAndStyle]])</f>
        <v>15</v>
      </c>
      <c r="D73" s="271"/>
      <c r="E73" s="16" t="str">
        <f>VLOOKUP(Colors[[#This Row],[Color Name]],$P$2:$Q$64,2,FALSE)</f>
        <v>brown_rd</v>
      </c>
      <c r="F73" s="16" t="str">
        <f>IF(EXACT(Colors[[#This Row],[In 2D View]],"Contour"),"C","S")</f>
        <v>C</v>
      </c>
      <c r="G73" s="16" t="s">
        <v>1651</v>
      </c>
      <c r="H73" s="8" t="s">
        <v>1652</v>
      </c>
      <c r="I73" s="9" t="s">
        <v>1537</v>
      </c>
      <c r="J73" s="9" t="s">
        <v>1532</v>
      </c>
      <c r="K73" s="10" t="s">
        <v>1538</v>
      </c>
      <c r="L73" s="271"/>
      <c r="M73" s="11" t="s">
        <v>1651</v>
      </c>
      <c r="N73" s="15" t="s">
        <v>1652</v>
      </c>
      <c r="P73"/>
      <c r="Q73"/>
    </row>
    <row r="74" spans="1:17" x14ac:dyDescent="0.25">
      <c r="A74" s="7" t="s">
        <v>659</v>
      </c>
      <c r="B74" s="5" t="str">
        <f>CONCATENATE("_",Colors[[#This Row],[Color]],"_",Colors[[#This Row],[Style]],"T",Colors[[#This Row],[Transparency]])</f>
        <v>_plum_ST0</v>
      </c>
      <c r="C74" s="5">
        <f>LEN(Colors[[#This Row],[ColorAndStyle]])</f>
        <v>9</v>
      </c>
      <c r="D74" s="31"/>
      <c r="E74" s="16" t="str">
        <f>VLOOKUP(Colors[[#This Row],[Color Name]],$P$2:$Q$64,2,FALSE)</f>
        <v>plum</v>
      </c>
      <c r="F74" s="16" t="str">
        <f>IF(EXACT(Colors[[#This Row],[In 2D View]],"Contour"),"C","S")</f>
        <v>S</v>
      </c>
      <c r="G74" s="16" t="s">
        <v>1583</v>
      </c>
      <c r="H74" s="8" t="s">
        <v>1584</v>
      </c>
      <c r="I74" s="9" t="s">
        <v>1531</v>
      </c>
      <c r="J74" s="9" t="s">
        <v>1532</v>
      </c>
      <c r="K74" s="10" t="s">
        <v>1533</v>
      </c>
      <c r="L74" s="31"/>
      <c r="M74" s="11" t="s">
        <v>1583</v>
      </c>
      <c r="N74" s="15" t="s">
        <v>1584</v>
      </c>
      <c r="P74"/>
      <c r="Q74"/>
    </row>
    <row r="75" spans="1:17" x14ac:dyDescent="0.25">
      <c r="A75" s="7" t="s">
        <v>473</v>
      </c>
      <c r="B75" s="5" t="str">
        <f>CONCATENATE("_",Colors[[#This Row],[Color]],"_",Colors[[#This Row],[Style]],"T",Colors[[#This Row],[Transparency]])</f>
        <v>_coral_CT1/4</v>
      </c>
      <c r="C75" s="5">
        <f>LEN(Colors[[#This Row],[ColorAndStyle]])</f>
        <v>12</v>
      </c>
      <c r="D75" s="34"/>
      <c r="E75" s="16" t="str">
        <f>VLOOKUP(Colors[[#This Row],[Color Name]],$P$2:$Q$64,2,FALSE)</f>
        <v>coral</v>
      </c>
      <c r="F75" s="16" t="str">
        <f>IF(EXACT(Colors[[#This Row],[In 2D View]],"Contour"),"C","S")</f>
        <v>C</v>
      </c>
      <c r="G75" s="16" t="s">
        <v>1586</v>
      </c>
      <c r="H75" s="8" t="s">
        <v>1587</v>
      </c>
      <c r="I75" s="9" t="s">
        <v>1537</v>
      </c>
      <c r="J75" s="9" t="s">
        <v>1532</v>
      </c>
      <c r="K75" s="10" t="s">
        <v>1538</v>
      </c>
      <c r="L75" s="34"/>
      <c r="M75" s="11" t="s">
        <v>1586</v>
      </c>
      <c r="N75" s="15" t="s">
        <v>1587</v>
      </c>
      <c r="P75"/>
      <c r="Q75"/>
    </row>
    <row r="76" spans="1:17" x14ac:dyDescent="0.25">
      <c r="A76" s="7" t="s">
        <v>476</v>
      </c>
      <c r="B76" s="5" t="str">
        <f>CONCATENATE("_",Colors[[#This Row],[Color]],"_",Colors[[#This Row],[Style]],"T",Colors[[#This Row],[Transparency]])</f>
        <v>_teal_CT1/4</v>
      </c>
      <c r="C76" s="5">
        <f>LEN(Colors[[#This Row],[ColorAndStyle]])</f>
        <v>11</v>
      </c>
      <c r="D76" s="270"/>
      <c r="E76" s="16" t="str">
        <f>VLOOKUP(Colors[[#This Row],[Color Name]],$P$2:$Q$64,2,FALSE)</f>
        <v>teal</v>
      </c>
      <c r="F76" s="16" t="str">
        <f>IF(EXACT(Colors[[#This Row],[In 2D View]],"Contour"),"C","S")</f>
        <v>C</v>
      </c>
      <c r="G76" s="16" t="s">
        <v>1649</v>
      </c>
      <c r="H76" s="8" t="s">
        <v>1650</v>
      </c>
      <c r="I76" s="9" t="s">
        <v>1537</v>
      </c>
      <c r="J76" s="9" t="s">
        <v>1532</v>
      </c>
      <c r="K76" s="10" t="s">
        <v>1538</v>
      </c>
      <c r="L76" s="270"/>
      <c r="M76" s="11" t="s">
        <v>1649</v>
      </c>
      <c r="N76" s="15" t="s">
        <v>1650</v>
      </c>
      <c r="P76"/>
      <c r="Q76"/>
    </row>
    <row r="77" spans="1:17" x14ac:dyDescent="0.25">
      <c r="A77" s="7" t="s">
        <v>614</v>
      </c>
      <c r="B77" s="5" t="str">
        <f>CONCATENATE("_",Colors[[#This Row],[Color]],"_",Colors[[#This Row],[Style]],"T",Colors[[#This Row],[Transparency]])</f>
        <v>_pink_deep_CT1/4</v>
      </c>
      <c r="C77" s="5">
        <f>LEN(Colors[[#This Row],[ColorAndStyle]])</f>
        <v>16</v>
      </c>
      <c r="D77" s="249"/>
      <c r="E77" s="16" t="str">
        <f>VLOOKUP(Colors[[#This Row],[Color Name]],$P$2:$Q$64,2,FALSE)</f>
        <v>pink_deep</v>
      </c>
      <c r="F77" s="16" t="str">
        <f>IF(EXACT(Colors[[#This Row],[In 2D View]],"Contour"),"C","S")</f>
        <v>C</v>
      </c>
      <c r="G77" s="16" t="s">
        <v>1542</v>
      </c>
      <c r="H77" s="8" t="s">
        <v>1543</v>
      </c>
      <c r="I77" s="9" t="s">
        <v>1537</v>
      </c>
      <c r="J77" s="9" t="s">
        <v>1532</v>
      </c>
      <c r="K77" s="10" t="s">
        <v>1538</v>
      </c>
      <c r="L77" s="249"/>
      <c r="M77" s="11" t="s">
        <v>1542</v>
      </c>
      <c r="N77" s="15" t="s">
        <v>1543</v>
      </c>
      <c r="P77"/>
      <c r="Q77"/>
    </row>
    <row r="78" spans="1:17" x14ac:dyDescent="0.25">
      <c r="A78" s="7" t="s">
        <v>149</v>
      </c>
      <c r="B78" s="5" t="str">
        <f>CONCATENATE("_",Colors[[#This Row],[Color]],"_",Colors[[#This Row],[Style]],"T",Colors[[#This Row],[Transparency]])</f>
        <v>_olive_l_CT1/4</v>
      </c>
      <c r="C78" s="5">
        <f>LEN(Colors[[#This Row],[ColorAndStyle]])</f>
        <v>14</v>
      </c>
      <c r="D78" s="41"/>
      <c r="E78" s="16" t="str">
        <f>VLOOKUP(Colors[[#This Row],[Color Name]],$P$2:$Q$64,2,FALSE)</f>
        <v>olive_l</v>
      </c>
      <c r="F78" s="16" t="str">
        <f>IF(EXACT(Colors[[#This Row],[In 2D View]],"Contour"),"C","S")</f>
        <v>C</v>
      </c>
      <c r="G78" s="16" t="s">
        <v>1593</v>
      </c>
      <c r="H78" s="8" t="s">
        <v>1594</v>
      </c>
      <c r="I78" s="9" t="s">
        <v>1537</v>
      </c>
      <c r="J78" s="9" t="s">
        <v>1532</v>
      </c>
      <c r="K78" s="10" t="s">
        <v>1538</v>
      </c>
      <c r="L78" s="41"/>
      <c r="M78" s="11" t="s">
        <v>1593</v>
      </c>
      <c r="N78" s="15" t="s">
        <v>1594</v>
      </c>
      <c r="P78"/>
      <c r="Q78"/>
    </row>
    <row r="79" spans="1:17" x14ac:dyDescent="0.25">
      <c r="A79" s="7" t="s">
        <v>253</v>
      </c>
      <c r="B79" s="5" t="str">
        <f>CONCATENATE("_",Colors[[#This Row],[Color]],"_",Colors[[#This Row],[Style]],"T",Colors[[#This Row],[Transparency]])</f>
        <v>_gold_rod_CT1/4</v>
      </c>
      <c r="C79" s="5">
        <f>LEN(Colors[[#This Row],[ColorAndStyle]])</f>
        <v>15</v>
      </c>
      <c r="D79" s="53"/>
      <c r="E79" s="16" t="str">
        <f>VLOOKUP(Colors[[#This Row],[Color Name]],$P$2:$Q$64,2,FALSE)</f>
        <v>gold_rod</v>
      </c>
      <c r="F79" s="16" t="str">
        <f>IF(EXACT(Colors[[#This Row],[In 2D View]],"Contour"),"C","S")</f>
        <v>C</v>
      </c>
      <c r="G79" s="16" t="s">
        <v>1633</v>
      </c>
      <c r="H79" s="8" t="s">
        <v>1634</v>
      </c>
      <c r="I79" s="9" t="s">
        <v>1537</v>
      </c>
      <c r="J79" s="9" t="s">
        <v>1532</v>
      </c>
      <c r="K79" s="10" t="s">
        <v>1538</v>
      </c>
      <c r="L79" s="53"/>
      <c r="M79" s="11" t="s">
        <v>1633</v>
      </c>
      <c r="N79" s="15" t="s">
        <v>1634</v>
      </c>
      <c r="P79"/>
      <c r="Q79"/>
    </row>
    <row r="80" spans="1:17" x14ac:dyDescent="0.25">
      <c r="A80" s="7" t="s">
        <v>511</v>
      </c>
      <c r="B80" s="5" t="str">
        <f>CONCATENATE("_",Colors[[#This Row],[Color]],"_",Colors[[#This Row],[Style]],"T",Colors[[#This Row],[Transparency]])</f>
        <v>_plum_ST0</v>
      </c>
      <c r="C80" s="5">
        <f>LEN(Colors[[#This Row],[ColorAndStyle]])</f>
        <v>9</v>
      </c>
      <c r="D80" s="31"/>
      <c r="E80" s="16" t="str">
        <f>VLOOKUP(Colors[[#This Row],[Color Name]],$P$2:$Q$64,2,FALSE)</f>
        <v>plum</v>
      </c>
      <c r="F80" s="16" t="str">
        <f>IF(EXACT(Colors[[#This Row],[In 2D View]],"Contour"),"C","S")</f>
        <v>S</v>
      </c>
      <c r="G80" s="16" t="s">
        <v>1583</v>
      </c>
      <c r="H80" s="8" t="s">
        <v>1584</v>
      </c>
      <c r="I80" s="9" t="s">
        <v>1531</v>
      </c>
      <c r="J80" s="9" t="s">
        <v>1532</v>
      </c>
      <c r="K80" s="10" t="s">
        <v>1533</v>
      </c>
      <c r="L80" s="31"/>
      <c r="M80" s="11" t="s">
        <v>1583</v>
      </c>
      <c r="N80" s="15" t="s">
        <v>1584</v>
      </c>
      <c r="P80"/>
      <c r="Q80"/>
    </row>
    <row r="81" spans="1:17" x14ac:dyDescent="0.25">
      <c r="A81" s="7" t="s">
        <v>241</v>
      </c>
      <c r="B81" s="5" t="str">
        <f>CONCATENATE("_",Colors[[#This Row],[Color]],"_",Colors[[#This Row],[Style]],"T",Colors[[#This Row],[Transparency]])</f>
        <v>_cyan_l_CT1/4</v>
      </c>
      <c r="C81" s="5">
        <f>LEN(Colors[[#This Row],[ColorAndStyle]])</f>
        <v>13</v>
      </c>
      <c r="D81" s="55"/>
      <c r="E81" s="16" t="str">
        <f>VLOOKUP(Colors[[#This Row],[Color Name]],$P$2:$Q$64,2,FALSE)</f>
        <v>cyan_l</v>
      </c>
      <c r="F81" s="16" t="str">
        <f>IF(EXACT(Colors[[#This Row],[In 2D View]],"Contour"),"C","S")</f>
        <v>C</v>
      </c>
      <c r="G81" s="16" t="s">
        <v>1640</v>
      </c>
      <c r="H81" s="8" t="s">
        <v>1641</v>
      </c>
      <c r="I81" s="9" t="s">
        <v>1537</v>
      </c>
      <c r="J81" s="9" t="s">
        <v>1532</v>
      </c>
      <c r="K81" s="10" t="s">
        <v>1538</v>
      </c>
      <c r="L81" s="55"/>
      <c r="M81" s="11" t="s">
        <v>1640</v>
      </c>
      <c r="N81" s="15" t="s">
        <v>1641</v>
      </c>
      <c r="P81"/>
      <c r="Q81"/>
    </row>
    <row r="82" spans="1:17" x14ac:dyDescent="0.25">
      <c r="A82" s="7" t="s">
        <v>249</v>
      </c>
      <c r="B82" s="5" t="str">
        <f>CONCATENATE("_",Colors[[#This Row],[Color]],"_",Colors[[#This Row],[Style]],"T",Colors[[#This Row],[Transparency]])</f>
        <v>_peach_CT1/4</v>
      </c>
      <c r="C82" s="5">
        <f>LEN(Colors[[#This Row],[ColorAndStyle]])</f>
        <v>12</v>
      </c>
      <c r="D82" s="54"/>
      <c r="E82" s="16" t="str">
        <f>VLOOKUP(Colors[[#This Row],[Color Name]],$P$2:$Q$64,2,FALSE)</f>
        <v>peach</v>
      </c>
      <c r="F82" s="16" t="str">
        <f>IF(EXACT(Colors[[#This Row],[In 2D View]],"Contour"),"C","S")</f>
        <v>C</v>
      </c>
      <c r="G82" s="16" t="s">
        <v>1637</v>
      </c>
      <c r="H82" s="8" t="s">
        <v>1638</v>
      </c>
      <c r="I82" s="9" t="s">
        <v>1537</v>
      </c>
      <c r="J82" s="9" t="s">
        <v>1532</v>
      </c>
      <c r="K82" s="10" t="s">
        <v>1538</v>
      </c>
      <c r="L82" s="54"/>
      <c r="M82" s="11" t="s">
        <v>1637</v>
      </c>
      <c r="N82" s="15" t="s">
        <v>1638</v>
      </c>
      <c r="P82"/>
      <c r="Q82"/>
    </row>
    <row r="83" spans="1:17" x14ac:dyDescent="0.25">
      <c r="A83" s="7" t="s">
        <v>411</v>
      </c>
      <c r="B83" s="5" t="str">
        <f>CONCATENATE("_",Colors[[#This Row],[Color]],"_",Colors[[#This Row],[Style]],"T",Colors[[#This Row],[Transparency]])</f>
        <v>_red_ST0</v>
      </c>
      <c r="C83" s="5">
        <f>LEN(Colors[[#This Row],[ColorAndStyle]])</f>
        <v>8</v>
      </c>
      <c r="D83" s="49"/>
      <c r="E83" s="16" t="str">
        <f>VLOOKUP(Colors[[#This Row],[Color Name]],$P$2:$Q$64,2,FALSE)</f>
        <v>red</v>
      </c>
      <c r="F83" s="16" t="str">
        <f>IF(EXACT(Colors[[#This Row],[In 2D View]],"Contour"),"C","S")</f>
        <v>S</v>
      </c>
      <c r="G83" s="16" t="s">
        <v>1629</v>
      </c>
      <c r="H83" s="8" t="s">
        <v>1630</v>
      </c>
      <c r="I83" s="9" t="s">
        <v>1531</v>
      </c>
      <c r="J83" s="9" t="s">
        <v>1532</v>
      </c>
      <c r="K83" s="10" t="s">
        <v>1533</v>
      </c>
      <c r="L83" s="49"/>
      <c r="M83" s="11" t="s">
        <v>1629</v>
      </c>
      <c r="N83" s="15" t="s">
        <v>1630</v>
      </c>
      <c r="P83"/>
      <c r="Q83"/>
    </row>
    <row r="84" spans="1:17" x14ac:dyDescent="0.25">
      <c r="A84" s="7" t="s">
        <v>1184</v>
      </c>
      <c r="B84" s="5" t="str">
        <f>CONCATENATE("_",Colors[[#This Row],[Color]],"_",Colors[[#This Row],[Style]],"T",Colors[[#This Row],[Transparency]])</f>
        <v>_orchid_CT1/4</v>
      </c>
      <c r="C84" s="5">
        <f>LEN(Colors[[#This Row],[ColorAndStyle]])</f>
        <v>13</v>
      </c>
      <c r="D84" s="268"/>
      <c r="E84" s="16" t="str">
        <f>VLOOKUP(Colors[[#This Row],[Color Name]],$P$2:$Q$64,2,FALSE)</f>
        <v>orchid</v>
      </c>
      <c r="F84" s="16" t="str">
        <f>IF(EXACT(Colors[[#This Row],[In 2D View]],"Contour"),"C","S")</f>
        <v>C</v>
      </c>
      <c r="G84" s="16" t="s">
        <v>1623</v>
      </c>
      <c r="H84" s="8" t="s">
        <v>1624</v>
      </c>
      <c r="I84" s="9" t="s">
        <v>1537</v>
      </c>
      <c r="J84" s="9" t="s">
        <v>1532</v>
      </c>
      <c r="K84" s="10" t="s">
        <v>1538</v>
      </c>
      <c r="L84" s="268"/>
      <c r="M84" s="11" t="s">
        <v>1623</v>
      </c>
      <c r="N84" s="15" t="s">
        <v>1624</v>
      </c>
      <c r="P84"/>
      <c r="Q84"/>
    </row>
    <row r="85" spans="1:17" x14ac:dyDescent="0.25">
      <c r="A85" s="7" t="s">
        <v>221</v>
      </c>
      <c r="B85" s="5" t="str">
        <f>CONCATENATE("_",Colors[[#This Row],[Color]],"_",Colors[[#This Row],[Style]],"T",Colors[[#This Row],[Transparency]])</f>
        <v>_yellow_l_CT3/4</v>
      </c>
      <c r="C85" s="5">
        <f>LEN(Colors[[#This Row],[ColorAndStyle]])</f>
        <v>15</v>
      </c>
      <c r="D85" s="61"/>
      <c r="E85" s="16" t="str">
        <f>VLOOKUP(Colors[[#This Row],[Color Name]],$P$2:$Q$64,2,FALSE)</f>
        <v>yellow_l</v>
      </c>
      <c r="F85" s="16" t="str">
        <f>IF(EXACT(Colors[[#This Row],[In 2D View]],"Contour"),"C","S")</f>
        <v>C</v>
      </c>
      <c r="G85" s="16" t="s">
        <v>1660</v>
      </c>
      <c r="H85" s="8" t="s">
        <v>1661</v>
      </c>
      <c r="I85" s="9" t="s">
        <v>1537</v>
      </c>
      <c r="J85" s="9" t="s">
        <v>1532</v>
      </c>
      <c r="K85" s="10" t="s">
        <v>1600</v>
      </c>
      <c r="L85" s="61"/>
      <c r="M85" s="11" t="s">
        <v>1660</v>
      </c>
      <c r="N85" s="15" t="s">
        <v>1661</v>
      </c>
      <c r="P85"/>
      <c r="Q85"/>
    </row>
    <row r="86" spans="1:17" x14ac:dyDescent="0.25">
      <c r="A86" s="7" t="s">
        <v>229</v>
      </c>
      <c r="B86" s="5" t="str">
        <f>CONCATENATE("_",Colors[[#This Row],[Color]],"_",Colors[[#This Row],[Style]],"T",Colors[[#This Row],[Transparency]])</f>
        <v>_kahaki_d_CT3/4</v>
      </c>
      <c r="C86" s="5">
        <f>LEN(Colors[[#This Row],[ColorAndStyle]])</f>
        <v>15</v>
      </c>
      <c r="D86" s="44"/>
      <c r="E86" s="16" t="str">
        <f>VLOOKUP(Colors[[#This Row],[Color Name]],$P$2:$Q$64,2,FALSE)</f>
        <v>kahaki_d</v>
      </c>
      <c r="F86" s="16" t="str">
        <f>IF(EXACT(Colors[[#This Row],[In 2D View]],"Contour"),"C","S")</f>
        <v>C</v>
      </c>
      <c r="G86" s="16" t="s">
        <v>1603</v>
      </c>
      <c r="H86" s="8" t="s">
        <v>1604</v>
      </c>
      <c r="I86" s="9" t="s">
        <v>1537</v>
      </c>
      <c r="J86" s="9" t="s">
        <v>1532</v>
      </c>
      <c r="K86" s="10" t="s">
        <v>1600</v>
      </c>
      <c r="L86" s="44"/>
      <c r="M86" s="11" t="s">
        <v>1603</v>
      </c>
      <c r="N86" s="15" t="s">
        <v>1604</v>
      </c>
      <c r="P86"/>
      <c r="Q86"/>
    </row>
    <row r="87" spans="1:17" x14ac:dyDescent="0.25">
      <c r="A87" s="7" t="s">
        <v>225</v>
      </c>
      <c r="B87" s="5" t="str">
        <f>CONCATENATE("_",Colors[[#This Row],[Color]],"_",Colors[[#This Row],[Style]],"T",Colors[[#This Row],[Transparency]])</f>
        <v>_green_l_CT3/4</v>
      </c>
      <c r="C87" s="5">
        <f>LEN(Colors[[#This Row],[ColorAndStyle]])</f>
        <v>14</v>
      </c>
      <c r="D87" s="46"/>
      <c r="E87" s="16" t="str">
        <f>VLOOKUP(Colors[[#This Row],[Color Name]],$P$2:$Q$64,2,FALSE)</f>
        <v>green_l</v>
      </c>
      <c r="F87" s="16" t="str">
        <f>IF(EXACT(Colors[[#This Row],[In 2D View]],"Contour"),"C","S")</f>
        <v>C</v>
      </c>
      <c r="G87" s="16" t="s">
        <v>1588</v>
      </c>
      <c r="H87" s="8" t="s">
        <v>1589</v>
      </c>
      <c r="I87" s="9" t="s">
        <v>1537</v>
      </c>
      <c r="J87" s="9" t="s">
        <v>1532</v>
      </c>
      <c r="K87" s="10" t="s">
        <v>1600</v>
      </c>
      <c r="L87" s="46"/>
      <c r="M87" s="11" t="s">
        <v>1588</v>
      </c>
      <c r="N87" s="15" t="s">
        <v>1589</v>
      </c>
      <c r="P87"/>
      <c r="Q87"/>
    </row>
    <row r="88" spans="1:17" x14ac:dyDescent="0.25">
      <c r="A88" s="7" t="s">
        <v>205</v>
      </c>
      <c r="B88" s="5" t="str">
        <f>CONCATENATE("_",Colors[[#This Row],[Color]],"_",Colors[[#This Row],[Style]],"T",Colors[[#This Row],[Transparency]])</f>
        <v>_kahaki_d_CT3/4</v>
      </c>
      <c r="C88" s="5">
        <f>LEN(Colors[[#This Row],[ColorAndStyle]])</f>
        <v>15</v>
      </c>
      <c r="D88" s="44"/>
      <c r="E88" s="16" t="str">
        <f>VLOOKUP(Colors[[#This Row],[Color Name]],$P$2:$Q$64,2,FALSE)</f>
        <v>kahaki_d</v>
      </c>
      <c r="F88" s="16" t="str">
        <f>IF(EXACT(Colors[[#This Row],[In 2D View]],"Contour"),"C","S")</f>
        <v>C</v>
      </c>
      <c r="G88" s="16" t="s">
        <v>1603</v>
      </c>
      <c r="H88" s="8" t="s">
        <v>1604</v>
      </c>
      <c r="I88" s="9" t="s">
        <v>1537</v>
      </c>
      <c r="J88" s="9" t="s">
        <v>1532</v>
      </c>
      <c r="K88" s="10" t="s">
        <v>1600</v>
      </c>
      <c r="L88" s="44"/>
      <c r="M88" s="11" t="s">
        <v>1603</v>
      </c>
      <c r="N88" s="15" t="s">
        <v>1604</v>
      </c>
      <c r="P88"/>
      <c r="Q88"/>
    </row>
    <row r="89" spans="1:17" x14ac:dyDescent="0.25">
      <c r="A89" s="7" t="s">
        <v>209</v>
      </c>
      <c r="B89" s="5" t="str">
        <f>CONCATENATE("_",Colors[[#This Row],[Color]],"_",Colors[[#This Row],[Style]],"T",Colors[[#This Row],[Transparency]])</f>
        <v>_moccasin_CT3/4</v>
      </c>
      <c r="C89" s="5">
        <f>LEN(Colors[[#This Row],[ColorAndStyle]])</f>
        <v>15</v>
      </c>
      <c r="D89" s="261"/>
      <c r="E89" s="16" t="str">
        <f>VLOOKUP(Colors[[#This Row],[Color Name]],$P$2:$Q$64,2,FALSE)</f>
        <v>moccasin</v>
      </c>
      <c r="F89" s="16" t="str">
        <f>IF(EXACT(Colors[[#This Row],[In 2D View]],"Contour"),"C","S")</f>
        <v>C</v>
      </c>
      <c r="G89" s="16" t="s">
        <v>1605</v>
      </c>
      <c r="H89" s="8" t="s">
        <v>1606</v>
      </c>
      <c r="I89" s="9" t="s">
        <v>1537</v>
      </c>
      <c r="J89" s="9" t="s">
        <v>1532</v>
      </c>
      <c r="K89" s="10" t="s">
        <v>1600</v>
      </c>
      <c r="L89" s="261"/>
      <c r="M89" s="11" t="s">
        <v>1605</v>
      </c>
      <c r="N89" s="15" t="s">
        <v>1606</v>
      </c>
      <c r="P89"/>
      <c r="Q89"/>
    </row>
    <row r="90" spans="1:17" x14ac:dyDescent="0.25">
      <c r="A90" s="62" t="s">
        <v>578</v>
      </c>
      <c r="B90" s="5" t="str">
        <f>CONCATENATE("_",Colors[[#This Row],[Color]],"_",Colors[[#This Row],[Style]],"T",Colors[[#This Row],[Transparency]])</f>
        <v>_gold_CT3/4</v>
      </c>
      <c r="C90" s="5">
        <f>LEN(Colors[[#This Row],[ColorAndStyle]])</f>
        <v>11</v>
      </c>
      <c r="D90" s="272"/>
      <c r="E90" s="16" t="str">
        <f>VLOOKUP(Colors[[#This Row],[Color Name]],$P$2:$Q$64,2,FALSE)</f>
        <v>gold</v>
      </c>
      <c r="F90" s="16" t="str">
        <f>IF(EXACT(Colors[[#This Row],[In 2D View]],"Contour"),"C","S")</f>
        <v>C</v>
      </c>
      <c r="G90" s="16" t="s">
        <v>1663</v>
      </c>
      <c r="H90" s="8" t="s">
        <v>1664</v>
      </c>
      <c r="I90" s="9" t="s">
        <v>1537</v>
      </c>
      <c r="J90" s="9" t="s">
        <v>1532</v>
      </c>
      <c r="K90" s="10" t="s">
        <v>1600</v>
      </c>
      <c r="L90" s="272"/>
      <c r="M90" s="11" t="s">
        <v>1663</v>
      </c>
      <c r="N90" s="15" t="s">
        <v>1664</v>
      </c>
      <c r="P90"/>
      <c r="Q90"/>
    </row>
    <row r="91" spans="1:17" x14ac:dyDescent="0.25">
      <c r="A91" s="7" t="s">
        <v>561</v>
      </c>
      <c r="B91" s="5" t="str">
        <f>CONCATENATE("_",Colors[[#This Row],[Color]],"_",Colors[[#This Row],[Style]],"T",Colors[[#This Row],[Transparency]])</f>
        <v>_pink_deep_CT3/4</v>
      </c>
      <c r="C91" s="5">
        <f>LEN(Colors[[#This Row],[ColorAndStyle]])</f>
        <v>16</v>
      </c>
      <c r="D91" s="249"/>
      <c r="E91" s="16" t="str">
        <f>VLOOKUP(Colors[[#This Row],[Color Name]],$P$2:$Q$64,2,FALSE)</f>
        <v>pink_deep</v>
      </c>
      <c r="F91" s="16" t="str">
        <f>IF(EXACT(Colors[[#This Row],[In 2D View]],"Contour"),"C","S")</f>
        <v>C</v>
      </c>
      <c r="G91" s="16" t="s">
        <v>1542</v>
      </c>
      <c r="H91" s="8" t="s">
        <v>1543</v>
      </c>
      <c r="I91" s="9" t="s">
        <v>1537</v>
      </c>
      <c r="J91" s="9" t="s">
        <v>1532</v>
      </c>
      <c r="K91" s="10" t="s">
        <v>1600</v>
      </c>
      <c r="L91" s="249"/>
      <c r="M91" s="11" t="s">
        <v>1542</v>
      </c>
      <c r="N91" s="15" t="s">
        <v>1543</v>
      </c>
      <c r="P91"/>
      <c r="Q91"/>
    </row>
    <row r="92" spans="1:17" x14ac:dyDescent="0.25">
      <c r="A92" s="7" t="s">
        <v>233</v>
      </c>
      <c r="B92" s="5" t="str">
        <f>CONCATENATE("_",Colors[[#This Row],[Color]],"_",Colors[[#This Row],[Style]],"T",Colors[[#This Row],[Transparency]])</f>
        <v>_green_spr_CT3/4</v>
      </c>
      <c r="C92" s="5">
        <f>LEN(Colors[[#This Row],[ColorAndStyle]])</f>
        <v>16</v>
      </c>
      <c r="D92" s="45"/>
      <c r="E92" s="16" t="str">
        <f>VLOOKUP(Colors[[#This Row],[Color Name]],$P$2:$Q$64,2,FALSE)</f>
        <v>green_spr</v>
      </c>
      <c r="F92" s="16" t="str">
        <f>IF(EXACT(Colors[[#This Row],[In 2D View]],"Contour"),"C","S")</f>
        <v>C</v>
      </c>
      <c r="G92" s="16" t="s">
        <v>1608</v>
      </c>
      <c r="H92" s="8" t="s">
        <v>1609</v>
      </c>
      <c r="I92" s="9" t="s">
        <v>1537</v>
      </c>
      <c r="J92" s="9" t="s">
        <v>1532</v>
      </c>
      <c r="K92" s="10" t="s">
        <v>1600</v>
      </c>
      <c r="L92" s="45"/>
      <c r="M92" s="11" t="s">
        <v>1608</v>
      </c>
      <c r="N92" s="15" t="s">
        <v>1609</v>
      </c>
      <c r="P92"/>
      <c r="Q92"/>
    </row>
    <row r="93" spans="1:17" x14ac:dyDescent="0.25">
      <c r="A93" s="7" t="s">
        <v>1231</v>
      </c>
      <c r="B93" s="5" t="str">
        <f>CONCATENATE("_",Colors[[#This Row],[Color]],"_",Colors[[#This Row],[Style]],"T",Colors[[#This Row],[Transparency]])</f>
        <v>_gold_CT3/4</v>
      </c>
      <c r="C93" s="5">
        <f>LEN(Colors[[#This Row],[ColorAndStyle]])</f>
        <v>11</v>
      </c>
      <c r="D93" s="272"/>
      <c r="E93" s="16" t="str">
        <f>VLOOKUP(Colors[[#This Row],[Color Name]],$P$2:$Q$64,2,FALSE)</f>
        <v>gold</v>
      </c>
      <c r="F93" s="16" t="str">
        <f>IF(EXACT(Colors[[#This Row],[In 2D View]],"Contour"),"C","S")</f>
        <v>C</v>
      </c>
      <c r="G93" s="16" t="s">
        <v>1663</v>
      </c>
      <c r="H93" s="8" t="s">
        <v>1664</v>
      </c>
      <c r="I93" s="9" t="s">
        <v>1537</v>
      </c>
      <c r="J93" s="9" t="s">
        <v>1532</v>
      </c>
      <c r="K93" s="10" t="s">
        <v>1600</v>
      </c>
      <c r="L93" s="272"/>
      <c r="M93" s="11" t="s">
        <v>1663</v>
      </c>
      <c r="N93" s="15" t="s">
        <v>1664</v>
      </c>
      <c r="P93"/>
      <c r="Q93"/>
    </row>
    <row r="94" spans="1:17" x14ac:dyDescent="0.25">
      <c r="A94" s="7" t="s">
        <v>237</v>
      </c>
      <c r="B94" s="5" t="str">
        <f>CONCATENATE("_",Colors[[#This Row],[Color]],"_",Colors[[#This Row],[Style]],"T",Colors[[#This Row],[Transparency]])</f>
        <v>_moccasin_CT3/4</v>
      </c>
      <c r="C94" s="5">
        <f>LEN(Colors[[#This Row],[ColorAndStyle]])</f>
        <v>15</v>
      </c>
      <c r="D94" s="261"/>
      <c r="E94" s="16" t="str">
        <f>VLOOKUP(Colors[[#This Row],[Color Name]],$P$2:$Q$64,2,FALSE)</f>
        <v>moccasin</v>
      </c>
      <c r="F94" s="16" t="str">
        <f>IF(EXACT(Colors[[#This Row],[In 2D View]],"Contour"),"C","S")</f>
        <v>C</v>
      </c>
      <c r="G94" s="16" t="s">
        <v>1605</v>
      </c>
      <c r="H94" s="8" t="s">
        <v>1606</v>
      </c>
      <c r="I94" s="9" t="s">
        <v>1537</v>
      </c>
      <c r="J94" s="9" t="s">
        <v>1532</v>
      </c>
      <c r="K94" s="10" t="s">
        <v>1600</v>
      </c>
      <c r="L94" s="261"/>
      <c r="M94" s="11" t="s">
        <v>1605</v>
      </c>
      <c r="N94" s="15" t="s">
        <v>1606</v>
      </c>
      <c r="P94"/>
      <c r="Q94"/>
    </row>
    <row r="95" spans="1:17" x14ac:dyDescent="0.25">
      <c r="A95" s="7" t="s">
        <v>196</v>
      </c>
      <c r="B95" s="5" t="str">
        <f>CONCATENATE("_",Colors[[#This Row],[Color]],"_",Colors[[#This Row],[Style]],"T",Colors[[#This Row],[Transparency]])</f>
        <v>_kahaki_d_CT3/4</v>
      </c>
      <c r="C95" s="5">
        <f>LEN(Colors[[#This Row],[ColorAndStyle]])</f>
        <v>15</v>
      </c>
      <c r="D95" s="44"/>
      <c r="E95" s="16" t="str">
        <f>VLOOKUP(Colors[[#This Row],[Color Name]],$P$2:$Q$64,2,FALSE)</f>
        <v>kahaki_d</v>
      </c>
      <c r="F95" s="16" t="str">
        <f>IF(EXACT(Colors[[#This Row],[In 2D View]],"Contour"),"C","S")</f>
        <v>C</v>
      </c>
      <c r="G95" s="16" t="s">
        <v>1603</v>
      </c>
      <c r="H95" s="63" t="s">
        <v>1604</v>
      </c>
      <c r="I95" s="9" t="s">
        <v>1537</v>
      </c>
      <c r="J95" s="9" t="s">
        <v>1532</v>
      </c>
      <c r="K95" s="10" t="s">
        <v>1600</v>
      </c>
      <c r="L95" s="44"/>
      <c r="M95" s="11" t="s">
        <v>1603</v>
      </c>
      <c r="N95" s="15" t="s">
        <v>1604</v>
      </c>
      <c r="P95"/>
      <c r="Q95"/>
    </row>
    <row r="96" spans="1:17" x14ac:dyDescent="0.25">
      <c r="A96" s="7" t="s">
        <v>423</v>
      </c>
      <c r="B96" s="5" t="str">
        <f>CONCATENATE("_",Colors[[#This Row],[Color]],"_",Colors[[#This Row],[Style]],"T",Colors[[#This Row],[Transparency]])</f>
        <v>_green_spr_CT3/4</v>
      </c>
      <c r="C96" s="5">
        <f>LEN(Colors[[#This Row],[ColorAndStyle]])</f>
        <v>16</v>
      </c>
      <c r="D96" s="45"/>
      <c r="E96" s="16" t="str">
        <f>VLOOKUP(Colors[[#This Row],[Color Name]],$P$2:$Q$64,2,FALSE)</f>
        <v>green_spr</v>
      </c>
      <c r="F96" s="16" t="str">
        <f>IF(EXACT(Colors[[#This Row],[In 2D View]],"Contour"),"C","S")</f>
        <v>C</v>
      </c>
      <c r="G96" s="16" t="s">
        <v>1608</v>
      </c>
      <c r="H96" s="8" t="s">
        <v>1609</v>
      </c>
      <c r="I96" s="9" t="s">
        <v>1537</v>
      </c>
      <c r="J96" s="9" t="s">
        <v>1532</v>
      </c>
      <c r="K96" s="10" t="s">
        <v>1600</v>
      </c>
      <c r="L96" s="46"/>
      <c r="M96" s="11" t="s">
        <v>1588</v>
      </c>
      <c r="N96" s="15" t="s">
        <v>1589</v>
      </c>
      <c r="P96"/>
      <c r="Q96"/>
    </row>
    <row r="97" spans="1:17" x14ac:dyDescent="0.25">
      <c r="A97" s="7" t="s">
        <v>435</v>
      </c>
      <c r="B97" s="5" t="str">
        <f>CONCATENATE("_",Colors[[#This Row],[Color]],"_",Colors[[#This Row],[Style]],"T",Colors[[#This Row],[Transparency]])</f>
        <v>_orange_d_CT3/4</v>
      </c>
      <c r="C97" s="5">
        <f>LEN(Colors[[#This Row],[ColorAndStyle]])</f>
        <v>15</v>
      </c>
      <c r="D97" s="48"/>
      <c r="E97" s="16" t="str">
        <f>VLOOKUP(Colors[[#This Row],[Color Name]],$P$2:$Q$64,2,FALSE)</f>
        <v>orange_d</v>
      </c>
      <c r="F97" s="16" t="str">
        <f>IF(EXACT(Colors[[#This Row],[In 2D View]],"Contour"),"C","S")</f>
        <v>C</v>
      </c>
      <c r="G97" s="16" t="s">
        <v>1627</v>
      </c>
      <c r="H97" s="8" t="s">
        <v>1628</v>
      </c>
      <c r="I97" s="9" t="s">
        <v>1537</v>
      </c>
      <c r="J97" s="9" t="s">
        <v>1532</v>
      </c>
      <c r="K97" s="10" t="s">
        <v>1600</v>
      </c>
      <c r="L97" s="64"/>
      <c r="M97" s="11" t="s">
        <v>1668</v>
      </c>
      <c r="N97" s="15" t="s">
        <v>1669</v>
      </c>
      <c r="P97"/>
      <c r="Q97"/>
    </row>
    <row r="98" spans="1:17" x14ac:dyDescent="0.25">
      <c r="A98" s="7" t="s">
        <v>439</v>
      </c>
      <c r="B98" s="5" t="str">
        <f>CONCATENATE("_",Colors[[#This Row],[Color]],"_",Colors[[#This Row],[Style]],"T",Colors[[#This Row],[Transparency]])</f>
        <v>_gold_CT3/4</v>
      </c>
      <c r="C98" s="5">
        <f>LEN(Colors[[#This Row],[ColorAndStyle]])</f>
        <v>11</v>
      </c>
      <c r="D98" s="272"/>
      <c r="E98" s="16" t="str">
        <f>VLOOKUP(Colors[[#This Row],[Color Name]],$P$2:$Q$64,2,FALSE)</f>
        <v>gold</v>
      </c>
      <c r="F98" s="16" t="str">
        <f>IF(EXACT(Colors[[#This Row],[In 2D View]],"Contour"),"C","S")</f>
        <v>C</v>
      </c>
      <c r="G98" s="16" t="s">
        <v>1663</v>
      </c>
      <c r="H98" s="8" t="s">
        <v>1664</v>
      </c>
      <c r="I98" s="9" t="s">
        <v>1537</v>
      </c>
      <c r="J98" s="9" t="s">
        <v>1532</v>
      </c>
      <c r="K98" s="10" t="s">
        <v>1600</v>
      </c>
      <c r="L98" s="272"/>
      <c r="M98" s="11" t="s">
        <v>1663</v>
      </c>
      <c r="N98" s="15" t="s">
        <v>1664</v>
      </c>
      <c r="P98"/>
      <c r="Q98"/>
    </row>
    <row r="99" spans="1:17" x14ac:dyDescent="0.25">
      <c r="A99" s="7" t="s">
        <v>366</v>
      </c>
      <c r="B99" s="5" t="str">
        <f>CONCATENATE("_",Colors[[#This Row],[Color]],"_",Colors[[#This Row],[Style]],"T",Colors[[#This Row],[Transparency]])</f>
        <v>_magenta_ST0</v>
      </c>
      <c r="C99" s="5">
        <f>LEN(Colors[[#This Row],[ColorAndStyle]])</f>
        <v>12</v>
      </c>
      <c r="D99" s="39"/>
      <c r="E99" s="16" t="str">
        <f>VLOOKUP(Colors[[#This Row],[Color Name]],$P$2:$Q$64,2,FALSE)</f>
        <v>magenta</v>
      </c>
      <c r="F99" s="16" t="str">
        <f>IF(EXACT(Colors[[#This Row],[In 2D View]],"Contour"),"C","S")</f>
        <v>S</v>
      </c>
      <c r="G99" s="16" t="s">
        <v>1540</v>
      </c>
      <c r="H99" s="8" t="s">
        <v>1541</v>
      </c>
      <c r="I99" s="9" t="s">
        <v>1531</v>
      </c>
      <c r="J99" s="9" t="s">
        <v>1532</v>
      </c>
      <c r="K99" s="10" t="s">
        <v>1533</v>
      </c>
      <c r="L99" s="39"/>
      <c r="M99" s="11" t="s">
        <v>1540</v>
      </c>
      <c r="N99" s="15" t="s">
        <v>1541</v>
      </c>
      <c r="P99"/>
      <c r="Q99"/>
    </row>
    <row r="100" spans="1:17" x14ac:dyDescent="0.25">
      <c r="A100" s="7" t="s">
        <v>1400</v>
      </c>
      <c r="B100" s="5" t="str">
        <f>CONCATENATE("_",Colors[[#This Row],[Color]],"_",Colors[[#This Row],[Style]],"T",Colors[[#This Row],[Transparency]])</f>
        <v>_cane_CT6/10</v>
      </c>
      <c r="C100" s="5">
        <f>LEN(Colors[[#This Row],[ColorAndStyle]])</f>
        <v>12</v>
      </c>
      <c r="D100" s="256"/>
      <c r="E100" s="16" t="str">
        <f>VLOOKUP(Colors[[#This Row],[Color Name]],$P$2:$Q$64,2,FALSE)</f>
        <v>cane</v>
      </c>
      <c r="F100" s="16" t="str">
        <f>IF(EXACT(Colors[[#This Row],[In 2D View]],"Contour"),"C","S")</f>
        <v>C</v>
      </c>
      <c r="G100" s="16" t="s">
        <v>1559</v>
      </c>
      <c r="H100" s="23" t="s">
        <v>1560</v>
      </c>
      <c r="I100" s="18" t="s">
        <v>1537</v>
      </c>
      <c r="J100" s="18" t="s">
        <v>1532</v>
      </c>
      <c r="K100" s="19" t="s">
        <v>1557</v>
      </c>
      <c r="L100" s="255"/>
      <c r="M100" s="11" t="s">
        <v>1554</v>
      </c>
      <c r="N100" s="15" t="s">
        <v>1558</v>
      </c>
      <c r="P100"/>
      <c r="Q100"/>
    </row>
    <row r="101" spans="1:17" x14ac:dyDescent="0.25">
      <c r="A101" s="7" t="s">
        <v>487</v>
      </c>
      <c r="B101" s="5" t="str">
        <f>CONCATENATE("_",Colors[[#This Row],[Color]],"_",Colors[[#This Row],[Style]],"T",Colors[[#This Row],[Transparency]])</f>
        <v>_plum_ST0</v>
      </c>
      <c r="C101" s="5">
        <f>LEN(Colors[[#This Row],[ColorAndStyle]])</f>
        <v>9</v>
      </c>
      <c r="D101" s="31"/>
      <c r="E101" s="16" t="str">
        <f>VLOOKUP(Colors[[#This Row],[Color Name]],$P$2:$Q$64,2,FALSE)</f>
        <v>plum</v>
      </c>
      <c r="F101" s="16" t="str">
        <f>IF(EXACT(Colors[[#This Row],[In 2D View]],"Contour"),"C","S")</f>
        <v>S</v>
      </c>
      <c r="G101" s="16" t="s">
        <v>1583</v>
      </c>
      <c r="H101" s="8" t="s">
        <v>1584</v>
      </c>
      <c r="I101" s="9" t="s">
        <v>1531</v>
      </c>
      <c r="J101" s="9" t="s">
        <v>1532</v>
      </c>
      <c r="K101" s="10" t="s">
        <v>1533</v>
      </c>
      <c r="L101" s="31"/>
      <c r="M101" s="11" t="s">
        <v>1583</v>
      </c>
      <c r="N101" s="15" t="s">
        <v>1584</v>
      </c>
      <c r="P101"/>
      <c r="Q101"/>
    </row>
    <row r="102" spans="1:17" x14ac:dyDescent="0.25">
      <c r="A102" s="7" t="s">
        <v>479</v>
      </c>
      <c r="B102" s="5" t="str">
        <f>CONCATENATE("_",Colors[[#This Row],[Color]],"_",Colors[[#This Row],[Style]],"T",Colors[[#This Row],[Transparency]])</f>
        <v>_brown_snd_CT1/4</v>
      </c>
      <c r="C102" s="5">
        <f>LEN(Colors[[#This Row],[ColorAndStyle]])</f>
        <v>16</v>
      </c>
      <c r="D102" s="65"/>
      <c r="E102" s="16" t="str">
        <f>VLOOKUP(Colors[[#This Row],[Color Name]],$P$2:$Q$64,2,FALSE)</f>
        <v>brown_snd</v>
      </c>
      <c r="F102" s="16" t="str">
        <f>IF(EXACT(Colors[[#This Row],[In 2D View]],"Contour"),"C","S")</f>
        <v>C</v>
      </c>
      <c r="G102" s="16" t="s">
        <v>1670</v>
      </c>
      <c r="H102" s="8" t="s">
        <v>1671</v>
      </c>
      <c r="I102" s="9" t="s">
        <v>1537</v>
      </c>
      <c r="J102" s="9" t="s">
        <v>1532</v>
      </c>
      <c r="K102" s="10" t="s">
        <v>1538</v>
      </c>
      <c r="L102" s="65"/>
      <c r="M102" s="11" t="s">
        <v>1670</v>
      </c>
      <c r="N102" s="15" t="s">
        <v>1671</v>
      </c>
      <c r="P102"/>
      <c r="Q102"/>
    </row>
    <row r="103" spans="1:17" x14ac:dyDescent="0.25">
      <c r="A103" s="7" t="s">
        <v>482</v>
      </c>
      <c r="B103" s="5" t="str">
        <f>CONCATENATE("_",Colors[[#This Row],[Color]],"_",Colors[[#This Row],[Style]],"T",Colors[[#This Row],[Transparency]])</f>
        <v>_coral_CT1/4</v>
      </c>
      <c r="C103" s="5">
        <f>LEN(Colors[[#This Row],[ColorAndStyle]])</f>
        <v>12</v>
      </c>
      <c r="D103" s="66"/>
      <c r="E103" s="16" t="str">
        <f>VLOOKUP(Colors[[#This Row],[Color Name]],$P$2:$Q$64,2,FALSE)</f>
        <v>coral</v>
      </c>
      <c r="F103" s="16" t="str">
        <f>IF(EXACT(Colors[[#This Row],[In 2D View]],"Contour"),"C","S")</f>
        <v>C</v>
      </c>
      <c r="G103" s="16" t="s">
        <v>1586</v>
      </c>
      <c r="H103" s="8" t="s">
        <v>1587</v>
      </c>
      <c r="I103" s="9" t="s">
        <v>1537</v>
      </c>
      <c r="J103" s="9" t="s">
        <v>1532</v>
      </c>
      <c r="K103" s="10" t="s">
        <v>1538</v>
      </c>
      <c r="L103" s="66"/>
      <c r="M103" s="11" t="s">
        <v>1586</v>
      </c>
      <c r="N103" s="15" t="s">
        <v>1587</v>
      </c>
      <c r="P103"/>
      <c r="Q103"/>
    </row>
    <row r="104" spans="1:17" x14ac:dyDescent="0.25">
      <c r="A104" s="7" t="s">
        <v>485</v>
      </c>
      <c r="B104" s="5" t="str">
        <f>CONCATENATE("_",Colors[[#This Row],[Color]],"_",Colors[[#This Row],[Style]],"T",Colors[[#This Row],[Transparency]])</f>
        <v>_teal_CT3/4</v>
      </c>
      <c r="C104" s="5">
        <f>LEN(Colors[[#This Row],[ColorAndStyle]])</f>
        <v>11</v>
      </c>
      <c r="D104" s="270"/>
      <c r="E104" s="16" t="str">
        <f>VLOOKUP(Colors[[#This Row],[Color Name]],$P$2:$Q$64,2,FALSE)</f>
        <v>teal</v>
      </c>
      <c r="F104" s="16" t="str">
        <f>IF(EXACT(Colors[[#This Row],[In 2D View]],"Contour"),"C","S")</f>
        <v>C</v>
      </c>
      <c r="G104" s="16" t="s">
        <v>1649</v>
      </c>
      <c r="H104" s="8" t="s">
        <v>1650</v>
      </c>
      <c r="I104" s="9" t="s">
        <v>1537</v>
      </c>
      <c r="J104" s="9" t="s">
        <v>1532</v>
      </c>
      <c r="K104" s="10" t="s">
        <v>1600</v>
      </c>
      <c r="L104" s="270"/>
      <c r="M104" s="11" t="s">
        <v>1649</v>
      </c>
      <c r="N104" s="15" t="s">
        <v>1650</v>
      </c>
      <c r="P104"/>
      <c r="Q104"/>
    </row>
    <row r="105" spans="1:17" x14ac:dyDescent="0.25">
      <c r="A105" s="7" t="s">
        <v>655</v>
      </c>
      <c r="B105" s="5" t="str">
        <f>CONCATENATE("_",Colors[[#This Row],[Color]],"_",Colors[[#This Row],[Style]],"T",Colors[[#This Row],[Transparency]])</f>
        <v>_violet_CT1/4</v>
      </c>
      <c r="C105" s="5">
        <f>LEN(Colors[[#This Row],[ColorAndStyle]])</f>
        <v>13</v>
      </c>
      <c r="D105" s="274"/>
      <c r="E105" s="16" t="str">
        <f>VLOOKUP(Colors[[#This Row],[Color Name]],$P$2:$Q$64,2,FALSE)</f>
        <v>violet</v>
      </c>
      <c r="F105" s="16" t="str">
        <f>IF(EXACT(Colors[[#This Row],[In 2D View]],"Contour"),"C","S")</f>
        <v>C</v>
      </c>
      <c r="G105" s="16" t="s">
        <v>1676</v>
      </c>
      <c r="H105" s="8" t="s">
        <v>1677</v>
      </c>
      <c r="I105" s="9" t="s">
        <v>1537</v>
      </c>
      <c r="J105" s="9" t="s">
        <v>1532</v>
      </c>
      <c r="K105" s="10" t="s">
        <v>1538</v>
      </c>
      <c r="L105" s="274"/>
      <c r="M105" s="11" t="s">
        <v>1676</v>
      </c>
      <c r="N105" s="15" t="s">
        <v>1677</v>
      </c>
      <c r="P105"/>
      <c r="Q105"/>
    </row>
    <row r="106" spans="1:17" x14ac:dyDescent="0.25">
      <c r="A106" s="7" t="s">
        <v>495</v>
      </c>
      <c r="B106" s="5" t="str">
        <f>CONCATENATE("_",Colors[[#This Row],[Color]],"_",Colors[[#This Row],[Style]],"T",Colors[[#This Row],[Transparency]])</f>
        <v>_crimson_CT1/4</v>
      </c>
      <c r="C106" s="5">
        <f>LEN(Colors[[#This Row],[ColorAndStyle]])</f>
        <v>14</v>
      </c>
      <c r="D106" s="47"/>
      <c r="E106" s="16" t="str">
        <f>VLOOKUP(Colors[[#This Row],[Color Name]],$P$2:$Q$64,2,FALSE)</f>
        <v>crimson</v>
      </c>
      <c r="F106" s="16" t="str">
        <f>IF(EXACT(Colors[[#This Row],[In 2D View]],"Contour"),"C","S")</f>
        <v>C</v>
      </c>
      <c r="G106" s="16" t="s">
        <v>1625</v>
      </c>
      <c r="H106" s="8" t="s">
        <v>1626</v>
      </c>
      <c r="I106" s="9" t="s">
        <v>1537</v>
      </c>
      <c r="J106" s="9" t="s">
        <v>1532</v>
      </c>
      <c r="K106" s="10" t="s">
        <v>1538</v>
      </c>
      <c r="L106" s="47"/>
      <c r="M106" s="11" t="s">
        <v>1625</v>
      </c>
      <c r="N106" s="15" t="s">
        <v>1626</v>
      </c>
      <c r="P106"/>
      <c r="Q106"/>
    </row>
    <row r="107" spans="1:17" x14ac:dyDescent="0.25">
      <c r="A107" s="7" t="s">
        <v>498</v>
      </c>
      <c r="B107" s="5" t="str">
        <f>CONCATENATE("_",Colors[[#This Row],[Color]],"_",Colors[[#This Row],[Style]],"T",Colors[[#This Row],[Transparency]])</f>
        <v>_orange_d_CT1/4</v>
      </c>
      <c r="C107" s="5">
        <f>LEN(Colors[[#This Row],[ColorAndStyle]])</f>
        <v>15</v>
      </c>
      <c r="D107" s="48"/>
      <c r="E107" s="16" t="str">
        <f>VLOOKUP(Colors[[#This Row],[Color Name]],$P$2:$Q$64,2,FALSE)</f>
        <v>orange_d</v>
      </c>
      <c r="F107" s="16" t="str">
        <f>IF(EXACT(Colors[[#This Row],[In 2D View]],"Contour"),"C","S")</f>
        <v>C</v>
      </c>
      <c r="G107" s="16" t="s">
        <v>1627</v>
      </c>
      <c r="H107" s="8" t="s">
        <v>1628</v>
      </c>
      <c r="I107" s="9" t="s">
        <v>1537</v>
      </c>
      <c r="J107" s="9" t="s">
        <v>1532</v>
      </c>
      <c r="K107" s="10" t="s">
        <v>1538</v>
      </c>
      <c r="L107" s="48"/>
      <c r="M107" s="11" t="s">
        <v>1627</v>
      </c>
      <c r="N107" s="15" t="s">
        <v>1628</v>
      </c>
      <c r="P107"/>
      <c r="Q107"/>
    </row>
    <row r="108" spans="1:17" x14ac:dyDescent="0.25">
      <c r="A108" s="7" t="s">
        <v>1214</v>
      </c>
      <c r="B108" s="5" t="str">
        <f>CONCATENATE("_",Colors[[#This Row],[Color]],"_",Colors[[#This Row],[Style]],"T",Colors[[#This Row],[Transparency]])</f>
        <v>_teal_CT1/4</v>
      </c>
      <c r="C108" s="5">
        <f>LEN(Colors[[#This Row],[ColorAndStyle]])</f>
        <v>11</v>
      </c>
      <c r="D108" s="270"/>
      <c r="E108" s="16" t="str">
        <f>VLOOKUP(Colors[[#This Row],[Color Name]],$P$2:$Q$64,2,FALSE)</f>
        <v>teal</v>
      </c>
      <c r="F108" s="16" t="str">
        <f>IF(EXACT(Colors[[#This Row],[In 2D View]],"Contour"),"C","S")</f>
        <v>C</v>
      </c>
      <c r="G108" s="16" t="s">
        <v>1649</v>
      </c>
      <c r="H108" s="8" t="s">
        <v>1650</v>
      </c>
      <c r="I108" s="9" t="s">
        <v>1537</v>
      </c>
      <c r="J108" s="9" t="s">
        <v>1532</v>
      </c>
      <c r="K108" s="10" t="s">
        <v>1538</v>
      </c>
      <c r="L108" s="270"/>
      <c r="M108" s="11" t="s">
        <v>1649</v>
      </c>
      <c r="N108" s="15" t="s">
        <v>1650</v>
      </c>
      <c r="P108"/>
      <c r="Q108"/>
    </row>
    <row r="109" spans="1:17" x14ac:dyDescent="0.25">
      <c r="A109" s="7" t="s">
        <v>1218</v>
      </c>
      <c r="B109" s="5" t="str">
        <f>CONCATENATE("_",Colors[[#This Row],[Color]],"_",Colors[[#This Row],[Style]],"T",Colors[[#This Row],[Transparency]])</f>
        <v>_lavender_CT1/4</v>
      </c>
      <c r="C109" s="5">
        <f>LEN(Colors[[#This Row],[ColorAndStyle]])</f>
        <v>15</v>
      </c>
      <c r="D109" s="273"/>
      <c r="E109" s="16" t="str">
        <f>VLOOKUP(Colors[[#This Row],[Color Name]],$P$2:$Q$64,2,FALSE)</f>
        <v>lavender</v>
      </c>
      <c r="F109" s="16" t="str">
        <f>IF(EXACT(Colors[[#This Row],[In 2D View]],"Contour"),"C","S")</f>
        <v>C</v>
      </c>
      <c r="G109" s="16" t="s">
        <v>1666</v>
      </c>
      <c r="H109" s="8" t="s">
        <v>1667</v>
      </c>
      <c r="I109" s="9" t="s">
        <v>1537</v>
      </c>
      <c r="J109" s="9" t="s">
        <v>1532</v>
      </c>
      <c r="K109" s="10" t="s">
        <v>1538</v>
      </c>
      <c r="L109" s="273"/>
      <c r="M109" s="11" t="s">
        <v>1666</v>
      </c>
      <c r="N109" s="15" t="s">
        <v>1667</v>
      </c>
      <c r="P109"/>
      <c r="Q109"/>
    </row>
    <row r="110" spans="1:17" x14ac:dyDescent="0.25">
      <c r="A110" s="7" t="s">
        <v>182</v>
      </c>
      <c r="B110" s="5" t="str">
        <f>CONCATENATE("_",Colors[[#This Row],[Color]],"_",Colors[[#This Row],[Style]],"T",Colors[[#This Row],[Transparency]])</f>
        <v>_orange_dE_CT1/4</v>
      </c>
      <c r="C110" s="5">
        <f>LEN(Colors[[#This Row],[ColorAndStyle]])</f>
        <v>16</v>
      </c>
      <c r="D110" s="57"/>
      <c r="E110" s="16" t="str">
        <f>VLOOKUP(Colors[[#This Row],[Color Name]],$P$2:$Q$64,2,FALSE)</f>
        <v>orange_dE</v>
      </c>
      <c r="F110" s="16" t="str">
        <f>IF(EXACT(Colors[[#This Row],[In 2D View]],"Contour"),"C","S")</f>
        <v>C</v>
      </c>
      <c r="G110" s="16" t="s">
        <v>1644</v>
      </c>
      <c r="H110" s="8" t="s">
        <v>1645</v>
      </c>
      <c r="I110" s="9" t="s">
        <v>1537</v>
      </c>
      <c r="J110" s="9" t="s">
        <v>1532</v>
      </c>
      <c r="K110" s="10" t="s">
        <v>1538</v>
      </c>
      <c r="L110" s="57"/>
      <c r="M110" s="11" t="s">
        <v>1644</v>
      </c>
      <c r="N110" s="15" t="s">
        <v>1645</v>
      </c>
      <c r="P110"/>
      <c r="Q110"/>
    </row>
    <row r="111" spans="1:17" x14ac:dyDescent="0.25">
      <c r="A111" s="7" t="s">
        <v>863</v>
      </c>
      <c r="B111" s="5" t="str">
        <f>CONCATENATE("_",Colors[[#This Row],[Color]],"_",Colors[[#This Row],[Style]],"T",Colors[[#This Row],[Transparency]])</f>
        <v>_salmon_d_CT1/4</v>
      </c>
      <c r="C111" s="26">
        <f>LEN(Colors[[#This Row],[ColorAndStyle]])</f>
        <v>15</v>
      </c>
      <c r="D111" s="25"/>
      <c r="E111" s="16" t="str">
        <f>VLOOKUP(Colors[[#This Row],[Color Name]],$P$2:$Q$64,2,FALSE)</f>
        <v>salmon_d</v>
      </c>
      <c r="F111" s="16" t="str">
        <f>IF(EXACT(Colors[[#This Row],[In 2D View]],"Contour"),"C","S")</f>
        <v>C</v>
      </c>
      <c r="G111" s="16" t="s">
        <v>1561</v>
      </c>
      <c r="H111" s="36" t="s">
        <v>1562</v>
      </c>
      <c r="I111" s="37" t="s">
        <v>1537</v>
      </c>
      <c r="J111" s="37" t="s">
        <v>1532</v>
      </c>
      <c r="K111" s="38" t="s">
        <v>1538</v>
      </c>
      <c r="L111" s="25"/>
      <c r="M111" s="29" t="s">
        <v>1561</v>
      </c>
      <c r="N111" s="30" t="s">
        <v>1562</v>
      </c>
      <c r="P111"/>
      <c r="Q111"/>
    </row>
    <row r="112" spans="1:17" x14ac:dyDescent="0.25">
      <c r="A112" s="7" t="s">
        <v>635</v>
      </c>
      <c r="B112" s="5" t="str">
        <f>CONCATENATE("_",Colors[[#This Row],[Color]],"_",Colors[[#This Row],[Style]],"T",Colors[[#This Row],[Transparency]])</f>
        <v>_teal_CT1/4</v>
      </c>
      <c r="C112" s="26">
        <f>LEN(Colors[[#This Row],[ColorAndStyle]])</f>
        <v>11</v>
      </c>
      <c r="D112" s="270"/>
      <c r="E112" s="16" t="str">
        <f>VLOOKUP(Colors[[#This Row],[Color Name]],$P$2:$Q$64,2,FALSE)</f>
        <v>teal</v>
      </c>
      <c r="F112" s="16" t="str">
        <f>IF(EXACT(Colors[[#This Row],[In 2D View]],"Contour"),"C","S")</f>
        <v>C</v>
      </c>
      <c r="G112" s="16" t="s">
        <v>1649</v>
      </c>
      <c r="H112" s="8" t="s">
        <v>1650</v>
      </c>
      <c r="I112" s="9" t="s">
        <v>1537</v>
      </c>
      <c r="J112" s="9" t="s">
        <v>1532</v>
      </c>
      <c r="K112" s="10" t="s">
        <v>1538</v>
      </c>
      <c r="L112" s="270"/>
      <c r="M112" s="11" t="s">
        <v>1649</v>
      </c>
      <c r="N112" s="15" t="s">
        <v>1650</v>
      </c>
      <c r="P112"/>
      <c r="Q112"/>
    </row>
    <row r="113" spans="1:17" x14ac:dyDescent="0.25">
      <c r="A113" s="7" t="s">
        <v>638</v>
      </c>
      <c r="B113" s="5" t="str">
        <f>CONCATENATE("_",Colors[[#This Row],[Color]],"_",Colors[[#This Row],[Style]],"T",Colors[[#This Row],[Transparency]])</f>
        <v>_green_f_CT1/4</v>
      </c>
      <c r="C113" s="26">
        <f>LEN(Colors[[#This Row],[ColorAndStyle]])</f>
        <v>14</v>
      </c>
      <c r="D113" s="56"/>
      <c r="E113" s="16" t="str">
        <f>VLOOKUP(Colors[[#This Row],[Color Name]],$P$2:$Q$64,2,FALSE)</f>
        <v>green_f</v>
      </c>
      <c r="F113" s="16" t="str">
        <f>IF(EXACT(Colors[[#This Row],[In 2D View]],"Contour"),"C","S")</f>
        <v>C</v>
      </c>
      <c r="G113" s="16" t="s">
        <v>1642</v>
      </c>
      <c r="H113" s="17" t="s">
        <v>1643</v>
      </c>
      <c r="I113" s="18" t="s">
        <v>1537</v>
      </c>
      <c r="J113" s="18" t="s">
        <v>1532</v>
      </c>
      <c r="K113" s="38" t="s">
        <v>1538</v>
      </c>
      <c r="L113" s="56"/>
      <c r="M113" s="20" t="s">
        <v>1642</v>
      </c>
      <c r="N113" s="21" t="s">
        <v>1643</v>
      </c>
      <c r="P113"/>
      <c r="Q113"/>
    </row>
    <row r="114" spans="1:17" x14ac:dyDescent="0.25">
      <c r="A114" s="7" t="s">
        <v>1200</v>
      </c>
      <c r="B114" s="5" t="str">
        <f>CONCATENATE("_",Colors[[#This Row],[Color]],"_",Colors[[#This Row],[Style]],"T",Colors[[#This Row],[Transparency]])</f>
        <v>_orchid_CT1/4</v>
      </c>
      <c r="C114" s="5">
        <f>LEN(Colors[[#This Row],[ColorAndStyle]])</f>
        <v>13</v>
      </c>
      <c r="D114" s="268"/>
      <c r="E114" s="16" t="str">
        <f>VLOOKUP(Colors[[#This Row],[Color Name]],$P$2:$Q$64,2,FALSE)</f>
        <v>orchid</v>
      </c>
      <c r="F114" s="16" t="str">
        <f>IF(EXACT(Colors[[#This Row],[In 2D View]],"Contour"),"C","S")</f>
        <v>C</v>
      </c>
      <c r="G114" s="16" t="s">
        <v>1623</v>
      </c>
      <c r="H114" s="8" t="s">
        <v>1624</v>
      </c>
      <c r="I114" s="9" t="s">
        <v>1537</v>
      </c>
      <c r="J114" s="9" t="s">
        <v>1532</v>
      </c>
      <c r="K114" s="10" t="s">
        <v>1538</v>
      </c>
      <c r="L114" s="268"/>
      <c r="M114" s="11" t="s">
        <v>1623</v>
      </c>
      <c r="N114" s="15" t="s">
        <v>1624</v>
      </c>
      <c r="P114"/>
      <c r="Q114"/>
    </row>
    <row r="115" spans="1:17" x14ac:dyDescent="0.25">
      <c r="A115" s="7" t="s">
        <v>657</v>
      </c>
      <c r="B115" s="5" t="str">
        <f>CONCATENATE("_",Colors[[#This Row],[Color]],"_",Colors[[#This Row],[Style]],"T",Colors[[#This Row],[Transparency]])</f>
        <v>_violet_CT1/4</v>
      </c>
      <c r="C115" s="5">
        <f>LEN(Colors[[#This Row],[ColorAndStyle]])</f>
        <v>13</v>
      </c>
      <c r="D115" s="274"/>
      <c r="E115" s="16" t="str">
        <f>VLOOKUP(Colors[[#This Row],[Color Name]],$P$2:$Q$64,2,FALSE)</f>
        <v>violet</v>
      </c>
      <c r="F115" s="16" t="str">
        <f>IF(EXACT(Colors[[#This Row],[In 2D View]],"Contour"),"C","S")</f>
        <v>C</v>
      </c>
      <c r="G115" s="16" t="s">
        <v>1676</v>
      </c>
      <c r="H115" s="8" t="s">
        <v>1677</v>
      </c>
      <c r="I115" s="9" t="s">
        <v>1537</v>
      </c>
      <c r="J115" s="9" t="s">
        <v>1532</v>
      </c>
      <c r="K115" s="10" t="s">
        <v>1538</v>
      </c>
      <c r="L115" s="274"/>
      <c r="M115" s="11" t="s">
        <v>1676</v>
      </c>
      <c r="N115" s="15" t="s">
        <v>1677</v>
      </c>
      <c r="P115"/>
      <c r="Q115"/>
    </row>
    <row r="116" spans="1:17" x14ac:dyDescent="0.25">
      <c r="A116" s="7" t="s">
        <v>856</v>
      </c>
      <c r="B116" s="5" t="str">
        <f>CONCATENATE("_",Colors[[#This Row],[Color]],"_",Colors[[#This Row],[Style]],"T",Colors[[#This Row],[Transparency]])</f>
        <v>_blue_dgr_CT1/4</v>
      </c>
      <c r="C116" s="5">
        <f>LEN(Colors[[#This Row],[ColorAndStyle]])</f>
        <v>15</v>
      </c>
      <c r="D116" s="82"/>
      <c r="E116" s="16" t="str">
        <f>VLOOKUP(Colors[[#This Row],[Color Name]],$P$2:$Q$64,2,FALSE)</f>
        <v>blue_dgr</v>
      </c>
      <c r="F116" s="16" t="str">
        <f>IF(EXACT(Colors[[#This Row],[In 2D View]],"Contour"),"C","S")</f>
        <v>C</v>
      </c>
      <c r="G116" s="16" t="s">
        <v>1571</v>
      </c>
      <c r="H116" s="8" t="s">
        <v>1572</v>
      </c>
      <c r="I116" s="9" t="s">
        <v>1537</v>
      </c>
      <c r="J116" s="9" t="s">
        <v>1532</v>
      </c>
      <c r="K116" s="10" t="s">
        <v>1538</v>
      </c>
      <c r="L116" s="82"/>
      <c r="M116" s="11" t="s">
        <v>1571</v>
      </c>
      <c r="N116" s="15" t="s">
        <v>1572</v>
      </c>
      <c r="P116"/>
      <c r="Q116"/>
    </row>
    <row r="117" spans="1:17" x14ac:dyDescent="0.25">
      <c r="A117" s="7" t="s">
        <v>180</v>
      </c>
      <c r="B117" s="5" t="str">
        <f>CONCATENATE("_",Colors[[#This Row],[Color]],"_",Colors[[#This Row],[Style]],"T",Colors[[#This Row],[Transparency]])</f>
        <v>_salmon_d_CT1/4</v>
      </c>
      <c r="C117" s="5">
        <f>LEN(Colors[[#This Row],[ColorAndStyle]])</f>
        <v>15</v>
      </c>
      <c r="D117" s="25"/>
      <c r="E117" s="16" t="str">
        <f>VLOOKUP(Colors[[#This Row],[Color Name]],$P$2:$Q$64,2,FALSE)</f>
        <v>salmon_d</v>
      </c>
      <c r="F117" s="16" t="str">
        <f>IF(EXACT(Colors[[#This Row],[In 2D View]],"Contour"),"C","S")</f>
        <v>C</v>
      </c>
      <c r="G117" s="16" t="s">
        <v>1561</v>
      </c>
      <c r="H117" s="8" t="s">
        <v>1562</v>
      </c>
      <c r="I117" s="9" t="s">
        <v>1537</v>
      </c>
      <c r="J117" s="9" t="s">
        <v>1532</v>
      </c>
      <c r="K117" s="10" t="s">
        <v>1538</v>
      </c>
      <c r="L117" s="25"/>
      <c r="M117" s="11" t="s">
        <v>1561</v>
      </c>
      <c r="N117" s="15" t="s">
        <v>1562</v>
      </c>
      <c r="P117"/>
      <c r="Q117"/>
    </row>
    <row r="118" spans="1:17" x14ac:dyDescent="0.25">
      <c r="A118" s="7" t="s">
        <v>573</v>
      </c>
      <c r="B118" s="5" t="str">
        <f>CONCATENATE("_",Colors[[#This Row],[Color]],"_",Colors[[#This Row],[Style]],"T",Colors[[#This Row],[Transparency]])</f>
        <v>_green_spr_CT1/4</v>
      </c>
      <c r="C118" s="26">
        <f>LEN(Colors[[#This Row],[ColorAndStyle]])</f>
        <v>16</v>
      </c>
      <c r="D118" s="45"/>
      <c r="E118" s="16" t="str">
        <f>VLOOKUP(Colors[[#This Row],[Color Name]],$P$2:$Q$64,2,FALSE)</f>
        <v>green_spr</v>
      </c>
      <c r="F118" s="16" t="str">
        <f>IF(EXACT(Colors[[#This Row],[In 2D View]],"Contour"),"C","S")</f>
        <v>C</v>
      </c>
      <c r="G118" s="16" t="s">
        <v>1608</v>
      </c>
      <c r="H118" s="8" t="s">
        <v>1609</v>
      </c>
      <c r="I118" s="9" t="s">
        <v>1537</v>
      </c>
      <c r="J118" s="9" t="s">
        <v>1532</v>
      </c>
      <c r="K118" s="10" t="s">
        <v>1538</v>
      </c>
      <c r="L118" s="45"/>
      <c r="M118" s="11" t="s">
        <v>1608</v>
      </c>
      <c r="N118" s="15" t="s">
        <v>1609</v>
      </c>
      <c r="P118"/>
      <c r="Q118"/>
    </row>
    <row r="119" spans="1:17" x14ac:dyDescent="0.25">
      <c r="A119" s="7" t="s">
        <v>1197</v>
      </c>
      <c r="B119" s="5" t="str">
        <f>CONCATENATE("_",Colors[[#This Row],[Color]],"_",Colors[[#This Row],[Style]],"T",Colors[[#This Row],[Transparency]])</f>
        <v>_yellow_CT1/10</v>
      </c>
      <c r="C119" s="5">
        <f>LEN(Colors[[#This Row],[ColorAndStyle]])</f>
        <v>14</v>
      </c>
      <c r="D119" s="42"/>
      <c r="E119" s="16" t="str">
        <f>VLOOKUP(Colors[[#This Row],[Color Name]],$P$2:$Q$64,2,FALSE)</f>
        <v>yellow</v>
      </c>
      <c r="F119" s="16" t="str">
        <f>IF(EXACT(Colors[[#This Row],[In 2D View]],"Contour"),"C","S")</f>
        <v>C</v>
      </c>
      <c r="G119" s="16" t="s">
        <v>1597</v>
      </c>
      <c r="H119" s="8" t="s">
        <v>1598</v>
      </c>
      <c r="I119" s="9" t="s">
        <v>1537</v>
      </c>
      <c r="J119" s="9" t="s">
        <v>1532</v>
      </c>
      <c r="K119" s="10" t="s">
        <v>1567</v>
      </c>
      <c r="L119" s="42"/>
      <c r="M119" s="11" t="s">
        <v>1597</v>
      </c>
      <c r="N119" s="15" t="s">
        <v>1598</v>
      </c>
      <c r="P119"/>
      <c r="Q119"/>
    </row>
    <row r="120" spans="1:17" x14ac:dyDescent="0.25">
      <c r="A120" s="7" t="s">
        <v>753</v>
      </c>
      <c r="B120" s="5" t="str">
        <f>CONCATENATE("_",Colors[[#This Row],[Color]],"_",Colors[[#This Row],[Style]],"T",Colors[[#This Row],[Transparency]])</f>
        <v>_plum_ST0</v>
      </c>
      <c r="C120" s="26">
        <f>LEN(Colors[[#This Row],[ColorAndStyle]])</f>
        <v>9</v>
      </c>
      <c r="D120" s="31"/>
      <c r="E120" s="16" t="str">
        <f>VLOOKUP(Colors[[#This Row],[Color Name]],$P$2:$Q$64,2,FALSE)</f>
        <v>plum</v>
      </c>
      <c r="F120" s="16" t="str">
        <f>IF(EXACT(Colors[[#This Row],[In 2D View]],"Contour"),"C","S")</f>
        <v>S</v>
      </c>
      <c r="G120" s="16" t="s">
        <v>1583</v>
      </c>
      <c r="H120" s="8" t="s">
        <v>1584</v>
      </c>
      <c r="I120" s="9" t="s">
        <v>1531</v>
      </c>
      <c r="J120" s="9" t="s">
        <v>1532</v>
      </c>
      <c r="K120" s="10" t="s">
        <v>1533</v>
      </c>
      <c r="L120" s="31"/>
      <c r="M120" s="11" t="s">
        <v>1583</v>
      </c>
      <c r="N120" s="15" t="s">
        <v>1584</v>
      </c>
      <c r="P120"/>
      <c r="Q120"/>
    </row>
    <row r="121" spans="1:17" x14ac:dyDescent="0.25">
      <c r="A121" s="7" t="s">
        <v>56</v>
      </c>
      <c r="B121" s="5" t="str">
        <f>CONCATENATE("_",Colors[[#This Row],[Color]],"_",Colors[[#This Row],[Style]],"T",Colors[[#This Row],[Transparency]])</f>
        <v>_cyan_CT1/2</v>
      </c>
      <c r="C121" s="5">
        <f>LEN(Colors[[#This Row],[ColorAndStyle]])</f>
        <v>11</v>
      </c>
      <c r="D121" s="276"/>
      <c r="E121" s="16" t="str">
        <f>VLOOKUP(Colors[[#This Row],[Color Name]],$P$2:$Q$64,2,FALSE)</f>
        <v>cyan</v>
      </c>
      <c r="F121" s="16" t="str">
        <f>IF(EXACT(Colors[[#This Row],[In 2D View]],"Contour"),"C","S")</f>
        <v>C</v>
      </c>
      <c r="G121" s="16" t="s">
        <v>1683</v>
      </c>
      <c r="H121" s="8" t="s">
        <v>1684</v>
      </c>
      <c r="I121" s="9" t="s">
        <v>1537</v>
      </c>
      <c r="J121" s="9" t="s">
        <v>1532</v>
      </c>
      <c r="K121" s="10" t="s">
        <v>1602</v>
      </c>
      <c r="L121" s="276"/>
      <c r="M121" s="11" t="s">
        <v>1683</v>
      </c>
      <c r="N121" s="15" t="s">
        <v>1684</v>
      </c>
      <c r="P121"/>
      <c r="Q121"/>
    </row>
    <row r="122" spans="1:17" x14ac:dyDescent="0.25">
      <c r="A122" s="7" t="s">
        <v>340</v>
      </c>
      <c r="B122" s="5" t="str">
        <f>CONCATENATE("_",Colors[[#This Row],[Color]],"_",Colors[[#This Row],[Style]],"T",Colors[[#This Row],[Transparency]])</f>
        <v>_cyan_ST1/2</v>
      </c>
      <c r="C122" s="5">
        <f>LEN(Colors[[#This Row],[ColorAndStyle]])</f>
        <v>11</v>
      </c>
      <c r="D122" s="276"/>
      <c r="E122" s="16" t="str">
        <f>VLOOKUP(Colors[[#This Row],[Color Name]],$P$2:$Q$64,2,FALSE)</f>
        <v>cyan</v>
      </c>
      <c r="F122" s="16" t="str">
        <f>IF(EXACT(Colors[[#This Row],[In 2D View]],"Contour"),"C","S")</f>
        <v>S</v>
      </c>
      <c r="G122" s="16" t="s">
        <v>1683</v>
      </c>
      <c r="H122" s="8" t="s">
        <v>1684</v>
      </c>
      <c r="I122" s="9" t="s">
        <v>1531</v>
      </c>
      <c r="J122" s="9" t="s">
        <v>1532</v>
      </c>
      <c r="K122" s="10" t="s">
        <v>1602</v>
      </c>
      <c r="L122" s="276"/>
      <c r="M122" s="11" t="s">
        <v>1683</v>
      </c>
      <c r="N122" s="15" t="s">
        <v>1684</v>
      </c>
      <c r="P122"/>
      <c r="Q122"/>
    </row>
    <row r="123" spans="1:17" x14ac:dyDescent="0.25">
      <c r="A123" s="7" t="s">
        <v>396</v>
      </c>
      <c r="B123" s="5" t="str">
        <f>CONCATENATE("_",Colors[[#This Row],[Color]],"_",Colors[[#This Row],[Style]],"T",Colors[[#This Row],[Transparency]])</f>
        <v>_Purple_ST1/2</v>
      </c>
      <c r="C123" s="5">
        <f>LEN(Colors[[#This Row],[ColorAndStyle]])</f>
        <v>13</v>
      </c>
      <c r="D123" s="43"/>
      <c r="E123" s="16" t="str">
        <f>VLOOKUP(Colors[[#This Row],[Color Name]],$P$2:$Q$64,2,FALSE)</f>
        <v>Purple</v>
      </c>
      <c r="F123" s="16" t="str">
        <f>IF(EXACT(Colors[[#This Row],[In 2D View]],"Contour"),"C","S")</f>
        <v>S</v>
      </c>
      <c r="G123" s="16" t="s">
        <v>1601</v>
      </c>
      <c r="H123" s="8" t="s">
        <v>1580</v>
      </c>
      <c r="I123" s="9" t="s">
        <v>1531</v>
      </c>
      <c r="J123" s="9" t="s">
        <v>1532</v>
      </c>
      <c r="K123" s="10" t="s">
        <v>1602</v>
      </c>
      <c r="L123" s="260"/>
      <c r="M123" s="11" t="s">
        <v>1601</v>
      </c>
      <c r="N123" s="15" t="s">
        <v>1580</v>
      </c>
      <c r="P123"/>
      <c r="Q123"/>
    </row>
    <row r="124" spans="1:17" x14ac:dyDescent="0.25">
      <c r="A124" s="7" t="s">
        <v>1067</v>
      </c>
      <c r="B124" s="5" t="str">
        <f>CONCATENATE("_",Colors[[#This Row],[Color]],"_",Colors[[#This Row],[Style]],"T",Colors[[#This Row],[Transparency]])</f>
        <v>_blue_v_ST1/2</v>
      </c>
      <c r="C124" s="5">
        <f>LEN(Colors[[#This Row],[ColorAndStyle]])</f>
        <v>13</v>
      </c>
      <c r="D124" s="67"/>
      <c r="E124" s="16" t="str">
        <f>VLOOKUP(Colors[[#This Row],[Color Name]],$P$2:$Q$64,2,FALSE)</f>
        <v>blue_v</v>
      </c>
      <c r="F124" s="16" t="str">
        <f>IF(EXACT(Colors[[#This Row],[In 2D View]],"Contour"),"C","S")</f>
        <v>S</v>
      </c>
      <c r="G124" s="16" t="s">
        <v>1687</v>
      </c>
      <c r="H124" s="8" t="s">
        <v>1688</v>
      </c>
      <c r="I124" s="9" t="s">
        <v>1531</v>
      </c>
      <c r="J124" s="9" t="s">
        <v>1532</v>
      </c>
      <c r="K124" s="10" t="s">
        <v>1602</v>
      </c>
      <c r="L124" s="67"/>
      <c r="M124" s="11" t="s">
        <v>1687</v>
      </c>
      <c r="N124" s="15" t="s">
        <v>1688</v>
      </c>
      <c r="P124"/>
      <c r="Q124"/>
    </row>
    <row r="125" spans="1:17" x14ac:dyDescent="0.25">
      <c r="A125" s="7" t="s">
        <v>1070</v>
      </c>
      <c r="B125" s="5" t="str">
        <f>CONCATENATE("_",Colors[[#This Row],[Color]],"_",Colors[[#This Row],[Style]],"T",Colors[[#This Row],[Transparency]])</f>
        <v>_lavender_ST1/2</v>
      </c>
      <c r="C125" s="5">
        <f>LEN(Colors[[#This Row],[ColorAndStyle]])</f>
        <v>15</v>
      </c>
      <c r="D125" s="273"/>
      <c r="E125" s="16" t="str">
        <f>VLOOKUP(Colors[[#This Row],[Color Name]],$P$2:$Q$64,2,FALSE)</f>
        <v>lavender</v>
      </c>
      <c r="F125" s="16" t="str">
        <f>IF(EXACT(Colors[[#This Row],[In 2D View]],"Contour"),"C","S")</f>
        <v>S</v>
      </c>
      <c r="G125" s="16" t="s">
        <v>1666</v>
      </c>
      <c r="H125" s="8" t="s">
        <v>1667</v>
      </c>
      <c r="I125" s="9" t="s">
        <v>1531</v>
      </c>
      <c r="J125" s="9" t="s">
        <v>1532</v>
      </c>
      <c r="K125" s="10" t="s">
        <v>1602</v>
      </c>
      <c r="L125" s="273"/>
      <c r="M125" s="11" t="s">
        <v>1666</v>
      </c>
      <c r="N125" s="15" t="s">
        <v>1667</v>
      </c>
      <c r="P125"/>
      <c r="Q125"/>
    </row>
    <row r="126" spans="1:17" x14ac:dyDescent="0.25">
      <c r="A126" s="7" t="s">
        <v>1655</v>
      </c>
      <c r="B126" s="5" t="str">
        <f>CONCATENATE("_",Colors[[#This Row],[Color]],"_",Colors[[#This Row],[Style]],"T",Colors[[#This Row],[Transparency]])</f>
        <v>_green_sea_ST1/3</v>
      </c>
      <c r="C126" s="5">
        <f>LEN(Colors[[#This Row],[ColorAndStyle]])</f>
        <v>16</v>
      </c>
      <c r="D126" s="59"/>
      <c r="E126" s="16" t="str">
        <f>VLOOKUP(Colors[[#This Row],[Color Name]],$P$2:$Q$64,2,FALSE)</f>
        <v>green_sea</v>
      </c>
      <c r="F126" s="16" t="str">
        <f>IF(EXACT(Colors[[#This Row],[In 2D View]],"Contour"),"C","S")</f>
        <v>S</v>
      </c>
      <c r="G126" s="16" t="s">
        <v>1656</v>
      </c>
      <c r="H126" s="8" t="s">
        <v>1657</v>
      </c>
      <c r="I126" s="9" t="s">
        <v>1531</v>
      </c>
      <c r="J126" s="9" t="s">
        <v>1532</v>
      </c>
      <c r="K126" s="10" t="s">
        <v>1658</v>
      </c>
      <c r="L126" s="59"/>
      <c r="M126" s="11" t="s">
        <v>1656</v>
      </c>
      <c r="N126" s="15" t="s">
        <v>1657</v>
      </c>
      <c r="P126"/>
      <c r="Q126"/>
    </row>
    <row r="127" spans="1:17" x14ac:dyDescent="0.25">
      <c r="A127" s="7" t="s">
        <v>927</v>
      </c>
      <c r="B127" s="5" t="str">
        <f>CONCATENATE("_",Colors[[#This Row],[Color]],"_",Colors[[#This Row],[Style]],"T",Colors[[#This Row],[Transparency]])</f>
        <v>_Purple_ST1/2</v>
      </c>
      <c r="C127" s="5">
        <f>LEN(Colors[[#This Row],[ColorAndStyle]])</f>
        <v>13</v>
      </c>
      <c r="D127" s="43"/>
      <c r="E127" s="16" t="str">
        <f>VLOOKUP(Colors[[#This Row],[Color Name]],$P$2:$Q$64,2,FALSE)</f>
        <v>Purple</v>
      </c>
      <c r="F127" s="16" t="str">
        <f>IF(EXACT(Colors[[#This Row],[In 2D View]],"Contour"),"C","S")</f>
        <v>S</v>
      </c>
      <c r="G127" s="16" t="s">
        <v>1601</v>
      </c>
      <c r="H127" s="8" t="s">
        <v>1580</v>
      </c>
      <c r="I127" s="9" t="s">
        <v>1531</v>
      </c>
      <c r="J127" s="9" t="s">
        <v>1532</v>
      </c>
      <c r="K127" s="10" t="s">
        <v>1602</v>
      </c>
      <c r="L127" s="260"/>
      <c r="M127" s="11" t="s">
        <v>1579</v>
      </c>
      <c r="N127" s="15" t="s">
        <v>1580</v>
      </c>
      <c r="P127"/>
      <c r="Q127"/>
    </row>
    <row r="128" spans="1:17" x14ac:dyDescent="0.25">
      <c r="A128" s="7" t="s">
        <v>1457</v>
      </c>
      <c r="B128" s="5" t="str">
        <f>CONCATENATE("_",Colors[[#This Row],[Color]],"_",Colors[[#This Row],[Style]],"T",Colors[[#This Row],[Transparency]])</f>
        <v>_blue_flr_CT1/2</v>
      </c>
      <c r="C128" s="26">
        <f>LEN(Colors[[#This Row],[ColorAndStyle]])</f>
        <v>15</v>
      </c>
      <c r="D128" s="283"/>
      <c r="E128" s="16" t="str">
        <f>VLOOKUP(Colors[[#This Row],[Color Name]],$P$2:$Q$64,2,FALSE)</f>
        <v>blue_flr</v>
      </c>
      <c r="F128" s="16" t="str">
        <f>IF(EXACT(Colors[[#This Row],[In 2D View]],"Contour"),"C","S")</f>
        <v>C</v>
      </c>
      <c r="G128" s="16" t="s">
        <v>1690</v>
      </c>
      <c r="H128" s="8" t="s">
        <v>1691</v>
      </c>
      <c r="I128" s="9" t="s">
        <v>1537</v>
      </c>
      <c r="J128" s="9" t="s">
        <v>1532</v>
      </c>
      <c r="K128" s="10" t="s">
        <v>1602</v>
      </c>
      <c r="L128" s="283"/>
      <c r="M128" s="11" t="s">
        <v>1690</v>
      </c>
      <c r="N128" s="15" t="s">
        <v>1691</v>
      </c>
      <c r="P128"/>
      <c r="Q128"/>
    </row>
    <row r="129" spans="1:17" x14ac:dyDescent="0.25">
      <c r="A129" s="6" t="s">
        <v>844</v>
      </c>
      <c r="B129" s="5" t="str">
        <f>CONCATENATE("_",Colors[[#This Row],[Color]],"_",Colors[[#This Row],[Style]],"T",Colors[[#This Row],[Transparency]])</f>
        <v>_Purple_ST1/2</v>
      </c>
      <c r="C129" s="26">
        <f>LEN(Colors[[#This Row],[ColorAndStyle]])</f>
        <v>13</v>
      </c>
      <c r="D129" s="43"/>
      <c r="E129" s="16" t="str">
        <f>VLOOKUP(Colors[[#This Row],[Color Name]],$P$2:$Q$64,2,FALSE)</f>
        <v>Purple</v>
      </c>
      <c r="F129" s="16" t="str">
        <f>IF(EXACT(Colors[[#This Row],[In 2D View]],"Contour"),"C","S")</f>
        <v>S</v>
      </c>
      <c r="G129" s="16" t="s">
        <v>1601</v>
      </c>
      <c r="H129" s="8" t="s">
        <v>1580</v>
      </c>
      <c r="I129" s="9" t="s">
        <v>1531</v>
      </c>
      <c r="J129" s="9" t="s">
        <v>1532</v>
      </c>
      <c r="K129" s="10" t="s">
        <v>1602</v>
      </c>
      <c r="L129" s="260"/>
      <c r="M129" s="11" t="s">
        <v>1601</v>
      </c>
      <c r="N129" s="15" t="s">
        <v>1580</v>
      </c>
      <c r="P129"/>
      <c r="Q129"/>
    </row>
    <row r="130" spans="1:17" x14ac:dyDescent="0.25">
      <c r="A130" s="7" t="s">
        <v>1460</v>
      </c>
      <c r="B130" s="5" t="str">
        <f>CONCATENATE("_",Colors[[#This Row],[Color]],"_",Colors[[#This Row],[Style]],"T",Colors[[#This Row],[Transparency]])</f>
        <v>_thistle_CT1/2</v>
      </c>
      <c r="C130" s="5">
        <f>LEN(Colors[[#This Row],[ColorAndStyle]])</f>
        <v>14</v>
      </c>
      <c r="D130" s="284"/>
      <c r="E130" s="16" t="str">
        <f>VLOOKUP(Colors[[#This Row],[Color Name]],$P$2:$Q$64,2,FALSE)</f>
        <v>thistle</v>
      </c>
      <c r="F130" s="16" t="str">
        <f>IF(EXACT(Colors[[#This Row],[In 2D View]],"Contour"),"C","S")</f>
        <v>C</v>
      </c>
      <c r="G130" s="16" t="s">
        <v>1693</v>
      </c>
      <c r="H130" s="8" t="s">
        <v>1694</v>
      </c>
      <c r="I130" s="9" t="s">
        <v>1537</v>
      </c>
      <c r="J130" s="9" t="s">
        <v>1532</v>
      </c>
      <c r="K130" s="10" t="s">
        <v>1602</v>
      </c>
      <c r="L130" s="284"/>
      <c r="M130" s="11" t="s">
        <v>1693</v>
      </c>
      <c r="N130" s="15" t="s">
        <v>1694</v>
      </c>
      <c r="P130"/>
      <c r="Q130"/>
    </row>
    <row r="131" spans="1:17" x14ac:dyDescent="0.25">
      <c r="A131" s="7" t="s">
        <v>602</v>
      </c>
      <c r="B131" s="5" t="str">
        <f>CONCATENATE("_",Colors[[#This Row],[Color]],"_",Colors[[#This Row],[Style]],"T",Colors[[#This Row],[Transparency]])</f>
        <v>_blue_stl_CT1/2</v>
      </c>
      <c r="C131" s="5">
        <f>LEN(Colors[[#This Row],[ColorAndStyle]])</f>
        <v>15</v>
      </c>
      <c r="D131" s="279"/>
      <c r="E131" s="16" t="str">
        <f>VLOOKUP(Colors[[#This Row],[Color Name]],$P$2:$Q$64,2,FALSE)</f>
        <v>blue_stl</v>
      </c>
      <c r="F131" s="16" t="str">
        <f>IF(EXACT(Colors[[#This Row],[In 2D View]],"Contour"),"C","S")</f>
        <v>C</v>
      </c>
      <c r="G131" s="16" t="s">
        <v>1695</v>
      </c>
      <c r="H131" s="8" t="s">
        <v>1696</v>
      </c>
      <c r="I131" s="9" t="s">
        <v>1537</v>
      </c>
      <c r="J131" s="9" t="s">
        <v>1532</v>
      </c>
      <c r="K131" s="10" t="s">
        <v>1602</v>
      </c>
      <c r="L131" s="279"/>
      <c r="M131" s="11" t="s">
        <v>1695</v>
      </c>
      <c r="N131" s="15" t="s">
        <v>1696</v>
      </c>
      <c r="P131"/>
      <c r="Q131"/>
    </row>
    <row r="132" spans="1:17" x14ac:dyDescent="0.25">
      <c r="A132" s="7" t="s">
        <v>1041</v>
      </c>
      <c r="B132" s="5" t="str">
        <f>CONCATENATE("_",Colors[[#This Row],[Color]],"_",Colors[[#This Row],[Style]],"T",Colors[[#This Row],[Transparency]])</f>
        <v>_blue_stl_ST1/2</v>
      </c>
      <c r="C132" s="5">
        <f>LEN(Colors[[#This Row],[ColorAndStyle]])</f>
        <v>15</v>
      </c>
      <c r="D132" s="279"/>
      <c r="E132" s="16" t="str">
        <f>VLOOKUP(Colors[[#This Row],[Color Name]],$P$2:$Q$64,2,FALSE)</f>
        <v>blue_stl</v>
      </c>
      <c r="F132" s="16" t="str">
        <f>IF(EXACT(Colors[[#This Row],[In 2D View]],"Contour"),"C","S")</f>
        <v>S</v>
      </c>
      <c r="G132" s="16" t="s">
        <v>1695</v>
      </c>
      <c r="H132" s="8" t="s">
        <v>1696</v>
      </c>
      <c r="I132" s="9" t="s">
        <v>1531</v>
      </c>
      <c r="J132" s="9" t="s">
        <v>1532</v>
      </c>
      <c r="K132" s="10" t="s">
        <v>1602</v>
      </c>
      <c r="L132" s="279"/>
      <c r="M132" s="11" t="s">
        <v>1695</v>
      </c>
      <c r="N132" s="15" t="s">
        <v>1696</v>
      </c>
      <c r="P132"/>
      <c r="Q132"/>
    </row>
    <row r="133" spans="1:17" x14ac:dyDescent="0.25">
      <c r="A133" s="7" t="s">
        <v>1044</v>
      </c>
      <c r="B133" s="5" t="str">
        <f>CONCATENATE("_",Colors[[#This Row],[Color]],"_",Colors[[#This Row],[Style]],"T",Colors[[#This Row],[Transparency]])</f>
        <v>_blue_ryl_CT1/2</v>
      </c>
      <c r="C133" s="5">
        <f>LEN(Colors[[#This Row],[ColorAndStyle]])</f>
        <v>15</v>
      </c>
      <c r="D133" s="81"/>
      <c r="E133" s="16" t="str">
        <f>VLOOKUP(Colors[[#This Row],[Color Name]],$P$2:$Q$64,2,FALSE)</f>
        <v>blue_ryl</v>
      </c>
      <c r="F133" s="16" t="str">
        <f>IF(EXACT(Colors[[#This Row],[In 2D View]],"Contour"),"C","S")</f>
        <v>C</v>
      </c>
      <c r="G133" s="16" t="s">
        <v>1698</v>
      </c>
      <c r="H133" s="8" t="s">
        <v>1699</v>
      </c>
      <c r="I133" s="9" t="s">
        <v>1537</v>
      </c>
      <c r="J133" s="9" t="s">
        <v>1532</v>
      </c>
      <c r="K133" s="10" t="s">
        <v>1602</v>
      </c>
      <c r="L133" s="81"/>
      <c r="M133" s="11" t="s">
        <v>1698</v>
      </c>
      <c r="N133" s="15" t="s">
        <v>1699</v>
      </c>
      <c r="P133"/>
      <c r="Q133"/>
    </row>
    <row r="134" spans="1:17" x14ac:dyDescent="0.25">
      <c r="A134" s="7" t="s">
        <v>610</v>
      </c>
      <c r="B134" s="5" t="str">
        <f>CONCATENATE("_",Colors[[#This Row],[Color]],"_",Colors[[#This Row],[Style]],"T",Colors[[#This Row],[Transparency]])</f>
        <v>_blue_dgr_ST0</v>
      </c>
      <c r="C134" s="5">
        <f>LEN(Colors[[#This Row],[ColorAndStyle]])</f>
        <v>13</v>
      </c>
      <c r="D134" s="82"/>
      <c r="E134" s="16" t="str">
        <f>VLOOKUP(Colors[[#This Row],[Color Name]],$P$2:$Q$64,2,FALSE)</f>
        <v>blue_dgr</v>
      </c>
      <c r="F134" s="16" t="str">
        <f>IF(EXACT(Colors[[#This Row],[In 2D View]],"Contour"),"C","S")</f>
        <v>S</v>
      </c>
      <c r="G134" s="16" t="s">
        <v>1571</v>
      </c>
      <c r="H134" s="8" t="s">
        <v>1572</v>
      </c>
      <c r="I134" s="9" t="s">
        <v>1531</v>
      </c>
      <c r="J134" s="9" t="s">
        <v>1532</v>
      </c>
      <c r="K134" s="10" t="s">
        <v>1533</v>
      </c>
      <c r="L134" s="82"/>
      <c r="M134" s="11" t="s">
        <v>1571</v>
      </c>
      <c r="N134" s="15" t="s">
        <v>1572</v>
      </c>
      <c r="P134"/>
      <c r="Q134"/>
    </row>
    <row r="135" spans="1:17" x14ac:dyDescent="0.25">
      <c r="A135" s="7" t="s">
        <v>1049</v>
      </c>
      <c r="B135" s="5" t="str">
        <f>CONCATENATE("_",Colors[[#This Row],[Color]],"_",Colors[[#This Row],[Style]],"T",Colors[[#This Row],[Transparency]])</f>
        <v>_blue_lsky_ST0</v>
      </c>
      <c r="C135" s="5">
        <f>LEN(Colors[[#This Row],[ColorAndStyle]])</f>
        <v>14</v>
      </c>
      <c r="D135" s="83"/>
      <c r="E135" s="16" t="str">
        <f>VLOOKUP(Colors[[#This Row],[Color Name]],$P$2:$Q$64,2,FALSE)</f>
        <v>blue_lsky</v>
      </c>
      <c r="F135" s="16" t="str">
        <f>IF(EXACT(Colors[[#This Row],[In 2D View]],"Contour"),"C","S")</f>
        <v>S</v>
      </c>
      <c r="G135" s="16" t="s">
        <v>1702</v>
      </c>
      <c r="H135" s="8" t="s">
        <v>1703</v>
      </c>
      <c r="I135" s="9" t="s">
        <v>1531</v>
      </c>
      <c r="J135" s="9" t="s">
        <v>1532</v>
      </c>
      <c r="K135" s="10" t="s">
        <v>1533</v>
      </c>
      <c r="L135" s="83"/>
      <c r="M135" s="11" t="s">
        <v>1702</v>
      </c>
      <c r="N135" s="15" t="s">
        <v>1703</v>
      </c>
      <c r="P135"/>
      <c r="Q135"/>
    </row>
    <row r="136" spans="1:17" x14ac:dyDescent="0.25">
      <c r="A136" s="7" t="s">
        <v>1052</v>
      </c>
      <c r="B136" s="5" t="str">
        <f>CONCATENATE("_",Colors[[#This Row],[Color]],"_",Colors[[#This Row],[Style]],"T",Colors[[#This Row],[Transparency]])</f>
        <v>_blue_l_ST0</v>
      </c>
      <c r="C136" s="5">
        <f>LEN(Colors[[#This Row],[ColorAndStyle]])</f>
        <v>11</v>
      </c>
      <c r="D136" s="84"/>
      <c r="E136" s="16" t="str">
        <f>VLOOKUP(Colors[[#This Row],[Color Name]],$P$2:$Q$64,2,FALSE)</f>
        <v>blue_l</v>
      </c>
      <c r="F136" s="16" t="str">
        <f>IF(EXACT(Colors[[#This Row],[In 2D View]],"Contour"),"C","S")</f>
        <v>S</v>
      </c>
      <c r="G136" s="16" t="s">
        <v>1705</v>
      </c>
      <c r="H136" s="8" t="s">
        <v>1706</v>
      </c>
      <c r="I136" s="9" t="s">
        <v>1531</v>
      </c>
      <c r="J136" s="9" t="s">
        <v>1532</v>
      </c>
      <c r="K136" s="10" t="s">
        <v>1533</v>
      </c>
      <c r="L136" s="84"/>
      <c r="M136" s="11" t="s">
        <v>1705</v>
      </c>
      <c r="N136" s="15" t="s">
        <v>1706</v>
      </c>
      <c r="P136"/>
      <c r="Q136"/>
    </row>
    <row r="137" spans="1:17" x14ac:dyDescent="0.25">
      <c r="A137" s="7" t="s">
        <v>1335</v>
      </c>
      <c r="B137" s="5" t="str">
        <f>CONCATENATE("_",Colors[[#This Row],[Color]],"_",Colors[[#This Row],[Style]],"T",Colors[[#This Row],[Transparency]])</f>
        <v>_blue_sky_CT1/2</v>
      </c>
      <c r="C137" s="26">
        <f>LEN(Colors[[#This Row],[ColorAndStyle]])</f>
        <v>15</v>
      </c>
      <c r="D137" s="263"/>
      <c r="E137" s="16" t="str">
        <f>VLOOKUP(Colors[[#This Row],[Color Name]],$P$2:$Q$64,2,FALSE)</f>
        <v>blue_sky</v>
      </c>
      <c r="F137" s="16" t="str">
        <f>IF(EXACT(Colors[[#This Row],[In 2D View]],"Contour"),"C","S")</f>
        <v>C</v>
      </c>
      <c r="G137" s="16" t="s">
        <v>1613</v>
      </c>
      <c r="H137" s="8" t="s">
        <v>1614</v>
      </c>
      <c r="I137" s="9" t="s">
        <v>1537</v>
      </c>
      <c r="J137" s="9" t="s">
        <v>1532</v>
      </c>
      <c r="K137" s="10" t="s">
        <v>1602</v>
      </c>
      <c r="L137" s="263"/>
      <c r="M137" s="11" t="s">
        <v>1613</v>
      </c>
      <c r="N137" s="15" t="s">
        <v>1614</v>
      </c>
      <c r="P137"/>
      <c r="Q137"/>
    </row>
    <row r="138" spans="1:17" x14ac:dyDescent="0.25">
      <c r="A138" s="7" t="s">
        <v>1055</v>
      </c>
      <c r="B138" s="5" t="str">
        <f>CONCATENATE("_",Colors[[#This Row],[Color]],"_",Colors[[#This Row],[Style]],"T",Colors[[#This Row],[Transparency]])</f>
        <v>_green_l_CT1/2</v>
      </c>
      <c r="C138" s="5">
        <f>LEN(Colors[[#This Row],[ColorAndStyle]])</f>
        <v>14</v>
      </c>
      <c r="D138" s="46"/>
      <c r="E138" s="16" t="str">
        <f>VLOOKUP(Colors[[#This Row],[Color Name]],$P$2:$Q$64,2,FALSE)</f>
        <v>green_l</v>
      </c>
      <c r="F138" s="16" t="str">
        <f>IF(EXACT(Colors[[#This Row],[In 2D View]],"Contour"),"C","S")</f>
        <v>C</v>
      </c>
      <c r="G138" s="16" t="s">
        <v>1588</v>
      </c>
      <c r="H138" s="8" t="s">
        <v>1589</v>
      </c>
      <c r="I138" s="9" t="s">
        <v>1537</v>
      </c>
      <c r="J138" s="9" t="s">
        <v>1532</v>
      </c>
      <c r="K138" s="10" t="s">
        <v>1602</v>
      </c>
      <c r="L138" s="46"/>
      <c r="M138" s="11" t="s">
        <v>1588</v>
      </c>
      <c r="N138" s="15" t="s">
        <v>1589</v>
      </c>
      <c r="P138"/>
      <c r="Q138"/>
    </row>
    <row r="139" spans="1:17" x14ac:dyDescent="0.25">
      <c r="A139" s="7" t="s">
        <v>606</v>
      </c>
      <c r="B139" s="5" t="str">
        <f>CONCATENATE("_",Colors[[#This Row],[Color]],"_",Colors[[#This Row],[Style]],"T",Colors[[#This Row],[Transparency]])</f>
        <v>_turquoise_ST1/2</v>
      </c>
      <c r="C139" s="5">
        <f>LEN(Colors[[#This Row],[ColorAndStyle]])</f>
        <v>16</v>
      </c>
      <c r="D139" s="265"/>
      <c r="E139" s="16" t="str">
        <f>VLOOKUP(Colors[[#This Row],[Color Name]],$P$2:$Q$64,2,FALSE)</f>
        <v>turquoise</v>
      </c>
      <c r="F139" s="16" t="str">
        <f>IF(EXACT(Colors[[#This Row],[In 2D View]],"Contour"),"C","S")</f>
        <v>S</v>
      </c>
      <c r="G139" s="16" t="s">
        <v>1619</v>
      </c>
      <c r="H139" s="8" t="s">
        <v>1620</v>
      </c>
      <c r="I139" s="9" t="s">
        <v>1531</v>
      </c>
      <c r="J139" s="9" t="s">
        <v>1532</v>
      </c>
      <c r="K139" s="10" t="s">
        <v>1602</v>
      </c>
      <c r="L139" s="265"/>
      <c r="M139" s="11" t="s">
        <v>1619</v>
      </c>
      <c r="N139" s="15" t="s">
        <v>1620</v>
      </c>
      <c r="P139"/>
      <c r="Q139"/>
    </row>
    <row r="140" spans="1:17" x14ac:dyDescent="0.25">
      <c r="A140" s="7" t="s">
        <v>608</v>
      </c>
      <c r="B140" s="5" t="str">
        <f>CONCATENATE("_",Colors[[#This Row],[Color]],"_",Colors[[#This Row],[Style]],"T",Colors[[#This Row],[Transparency]])</f>
        <v>_plum_ST0</v>
      </c>
      <c r="C140" s="5">
        <f>LEN(Colors[[#This Row],[ColorAndStyle]])</f>
        <v>9</v>
      </c>
      <c r="D140" s="31"/>
      <c r="E140" s="16" t="str">
        <f>VLOOKUP(Colors[[#This Row],[Color Name]],$P$2:$Q$64,2,FALSE)</f>
        <v>plum</v>
      </c>
      <c r="F140" s="16" t="str">
        <f>IF(EXACT(Colors[[#This Row],[In 2D View]],"Contour"),"C","S")</f>
        <v>S</v>
      </c>
      <c r="G140" s="16" t="s">
        <v>1583</v>
      </c>
      <c r="H140" s="8" t="s">
        <v>1584</v>
      </c>
      <c r="I140" s="9" t="s">
        <v>1531</v>
      </c>
      <c r="J140" s="9" t="s">
        <v>1532</v>
      </c>
      <c r="K140" s="10" t="s">
        <v>1533</v>
      </c>
      <c r="L140" s="31"/>
      <c r="M140" s="11" t="s">
        <v>1583</v>
      </c>
      <c r="N140" s="15" t="s">
        <v>1584</v>
      </c>
      <c r="P140"/>
      <c r="Q140"/>
    </row>
    <row r="141" spans="1:17" x14ac:dyDescent="0.25">
      <c r="A141" s="7" t="s">
        <v>1062</v>
      </c>
      <c r="B141" s="5" t="str">
        <f>CONCATENATE("_",Colors[[#This Row],[Color]],"_",Colors[[#This Row],[Style]],"T",Colors[[#This Row],[Transparency]])</f>
        <v>_blue_cdt_ST0</v>
      </c>
      <c r="C141" s="5">
        <f>LEN(Colors[[#This Row],[ColorAndStyle]])</f>
        <v>13</v>
      </c>
      <c r="D141" s="40"/>
      <c r="E141" s="16" t="str">
        <f>VLOOKUP(Colors[[#This Row],[Color Name]],$P$2:$Q$64,2,FALSE)</f>
        <v>blue_cdt</v>
      </c>
      <c r="F141" s="16" t="str">
        <f>IF(EXACT(Colors[[#This Row],[In 2D View]],"Contour"),"C","S")</f>
        <v>S</v>
      </c>
      <c r="G141" s="16" t="s">
        <v>1591</v>
      </c>
      <c r="H141" s="8" t="s">
        <v>1592</v>
      </c>
      <c r="I141" s="9" t="s">
        <v>1531</v>
      </c>
      <c r="J141" s="9" t="s">
        <v>1532</v>
      </c>
      <c r="K141" s="10" t="s">
        <v>1533</v>
      </c>
      <c r="L141" s="40"/>
      <c r="M141" s="11" t="s">
        <v>1591</v>
      </c>
      <c r="N141" s="15" t="s">
        <v>1592</v>
      </c>
      <c r="P141"/>
      <c r="Q141"/>
    </row>
    <row r="142" spans="1:17" x14ac:dyDescent="0.25">
      <c r="A142" s="7" t="s">
        <v>343</v>
      </c>
      <c r="B142" s="5" t="str">
        <f>CONCATENATE("_",Colors[[#This Row],[Color]],"_",Colors[[#This Row],[Style]],"T",Colors[[#This Row],[Transparency]])</f>
        <v>_cyan_ST0</v>
      </c>
      <c r="C142" s="5">
        <f>LEN(Colors[[#This Row],[ColorAndStyle]])</f>
        <v>9</v>
      </c>
      <c r="D142" s="276"/>
      <c r="E142" s="16" t="str">
        <f>VLOOKUP(Colors[[#This Row],[Color Name]],$P$2:$Q$64,2,FALSE)</f>
        <v>cyan</v>
      </c>
      <c r="F142" s="16" t="str">
        <f>IF(EXACT(Colors[[#This Row],[In 2D View]],"Contour"),"C","S")</f>
        <v>S</v>
      </c>
      <c r="G142" s="16" t="s">
        <v>1683</v>
      </c>
      <c r="H142" s="8" t="s">
        <v>1684</v>
      </c>
      <c r="I142" s="9" t="s">
        <v>1531</v>
      </c>
      <c r="J142" s="9" t="s">
        <v>1532</v>
      </c>
      <c r="K142" s="10" t="s">
        <v>1533</v>
      </c>
      <c r="L142" s="276"/>
      <c r="M142" s="11" t="s">
        <v>1683</v>
      </c>
      <c r="N142" s="15" t="s">
        <v>1684</v>
      </c>
      <c r="P142"/>
      <c r="Q142"/>
    </row>
    <row r="143" spans="1:17" x14ac:dyDescent="0.25">
      <c r="A143" s="7" t="s">
        <v>267</v>
      </c>
      <c r="B143" s="5" t="str">
        <f>CONCATENATE("_",Colors[[#This Row],[Color]],"_",Colors[[#This Row],[Style]],"T",Colors[[#This Row],[Transparency]])</f>
        <v>_teal_CT1/4</v>
      </c>
      <c r="C143" s="5">
        <f>LEN(Colors[[#This Row],[ColorAndStyle]])</f>
        <v>11</v>
      </c>
      <c r="D143" s="85"/>
      <c r="E143" s="16" t="str">
        <f>VLOOKUP(Colors[[#This Row],[Color Name]],$P$2:$Q$64,2,FALSE)</f>
        <v>teal</v>
      </c>
      <c r="F143" s="16" t="str">
        <f>IF(EXACT(Colors[[#This Row],[In 2D View]],"Contour"),"C","S")</f>
        <v>C</v>
      </c>
      <c r="G143" s="16" t="s">
        <v>1649</v>
      </c>
      <c r="H143" s="8" t="s">
        <v>1650</v>
      </c>
      <c r="I143" s="9" t="s">
        <v>1537</v>
      </c>
      <c r="J143" s="9" t="s">
        <v>1532</v>
      </c>
      <c r="K143" s="10" t="s">
        <v>1538</v>
      </c>
      <c r="L143" s="85"/>
      <c r="M143" s="11" t="s">
        <v>1649</v>
      </c>
      <c r="N143" s="15" t="s">
        <v>1650</v>
      </c>
      <c r="P143"/>
      <c r="Q143"/>
    </row>
    <row r="144" spans="1:17" x14ac:dyDescent="0.25">
      <c r="A144" s="7" t="s">
        <v>570</v>
      </c>
      <c r="B144" s="5" t="str">
        <f>CONCATENATE("_",Colors[[#This Row],[Color]],"_",Colors[[#This Row],[Style]],"T",Colors[[#This Row],[Transparency]])</f>
        <v>_brown_CT1/4</v>
      </c>
      <c r="C144" s="5">
        <f>LEN(Colors[[#This Row],[ColorAndStyle]])</f>
        <v>12</v>
      </c>
      <c r="D144" s="280"/>
      <c r="E144" s="16" t="str">
        <f>VLOOKUP(Colors[[#This Row],[Color Name]],$P$2:$Q$64,2,FALSE)</f>
        <v>brown</v>
      </c>
      <c r="F144" s="16" t="str">
        <f>IF(EXACT(Colors[[#This Row],[In 2D View]],"Contour"),"C","S")</f>
        <v>C</v>
      </c>
      <c r="G144" s="16" t="s">
        <v>1712</v>
      </c>
      <c r="H144" s="8" t="s">
        <v>1713</v>
      </c>
      <c r="I144" s="9" t="s">
        <v>1537</v>
      </c>
      <c r="J144" s="9" t="s">
        <v>1532</v>
      </c>
      <c r="K144" s="10" t="s">
        <v>1538</v>
      </c>
      <c r="L144" s="280"/>
      <c r="M144" s="11" t="s">
        <v>1712</v>
      </c>
      <c r="N144" s="15" t="s">
        <v>1713</v>
      </c>
      <c r="P144"/>
      <c r="Q144"/>
    </row>
    <row r="145" spans="1:17" x14ac:dyDescent="0.25">
      <c r="A145" s="7" t="s">
        <v>158</v>
      </c>
      <c r="B145" s="5" t="str">
        <f>CONCATENATE("_",Colors[[#This Row],[Color]],"_",Colors[[#This Row],[Style]],"T",Colors[[#This Row],[Transparency]])</f>
        <v>_orange_dE_CT1/4</v>
      </c>
      <c r="C145" s="5">
        <f>LEN(Colors[[#This Row],[ColorAndStyle]])</f>
        <v>16</v>
      </c>
      <c r="D145" s="57"/>
      <c r="E145" s="16" t="str">
        <f>VLOOKUP(Colors[[#This Row],[Color Name]],$P$2:$Q$64,2,FALSE)</f>
        <v>orange_dE</v>
      </c>
      <c r="F145" s="16" t="str">
        <f>IF(EXACT(Colors[[#This Row],[In 2D View]],"Contour"),"C","S")</f>
        <v>C</v>
      </c>
      <c r="G145" s="16" t="s">
        <v>1644</v>
      </c>
      <c r="H145" s="8" t="s">
        <v>1645</v>
      </c>
      <c r="I145" s="9" t="s">
        <v>1537</v>
      </c>
      <c r="J145" s="9" t="s">
        <v>1532</v>
      </c>
      <c r="K145" s="10" t="s">
        <v>1538</v>
      </c>
      <c r="L145" s="57"/>
      <c r="M145" s="11" t="s">
        <v>1644</v>
      </c>
      <c r="N145" s="15" t="s">
        <v>1645</v>
      </c>
      <c r="P145"/>
      <c r="Q145"/>
    </row>
    <row r="146" spans="1:17" x14ac:dyDescent="0.25">
      <c r="A146" s="7" t="s">
        <v>776</v>
      </c>
      <c r="B146" s="5" t="str">
        <f>CONCATENATE("_",Colors[[#This Row],[Color]],"_",Colors[[#This Row],[Style]],"T",Colors[[#This Row],[Transparency]])</f>
        <v>_magenta_ST1/10</v>
      </c>
      <c r="C146" s="5">
        <f>LEN(Colors[[#This Row],[ColorAndStyle]])</f>
        <v>15</v>
      </c>
      <c r="D146" s="39"/>
      <c r="E146" s="16" t="str">
        <f>VLOOKUP(Colors[[#This Row],[Color Name]],$P$2:$Q$64,2,FALSE)</f>
        <v>magenta</v>
      </c>
      <c r="F146" s="16" t="str">
        <f>IF(EXACT(Colors[[#This Row],[In 2D View]],"Contour"),"C","S")</f>
        <v>S</v>
      </c>
      <c r="G146" s="16" t="s">
        <v>1540</v>
      </c>
      <c r="H146" s="8" t="s">
        <v>1541</v>
      </c>
      <c r="I146" s="9" t="s">
        <v>1531</v>
      </c>
      <c r="J146" s="9" t="s">
        <v>1532</v>
      </c>
      <c r="K146" s="10" t="s">
        <v>1567</v>
      </c>
      <c r="L146" s="39"/>
      <c r="M146" s="11" t="s">
        <v>1540</v>
      </c>
      <c r="N146" s="15" t="s">
        <v>1541</v>
      </c>
      <c r="P146"/>
      <c r="Q146"/>
    </row>
    <row r="147" spans="1:17" x14ac:dyDescent="0.25">
      <c r="A147" s="7" t="s">
        <v>62</v>
      </c>
      <c r="B147" s="5" t="str">
        <f>CONCATENATE("_",Colors[[#This Row],[Color]],"_",Colors[[#This Row],[Style]],"T",Colors[[#This Row],[Transparency]])</f>
        <v>_blue_ST3/4</v>
      </c>
      <c r="C147" s="5">
        <f>LEN(Colors[[#This Row],[ColorAndStyle]])</f>
        <v>11</v>
      </c>
      <c r="D147" s="252"/>
      <c r="E147" s="16" t="str">
        <f>VLOOKUP(Colors[[#This Row],[Color Name]],$P$2:$Q$64,2,FALSE)</f>
        <v>blue</v>
      </c>
      <c r="F147" s="16" t="str">
        <f>IF(EXACT(Colors[[#This Row],[In 2D View]],"Contour"),"C","S")</f>
        <v>S</v>
      </c>
      <c r="G147" s="16" t="s">
        <v>1549</v>
      </c>
      <c r="H147" s="8" t="s">
        <v>1550</v>
      </c>
      <c r="I147" s="9" t="s">
        <v>1531</v>
      </c>
      <c r="J147" s="9" t="s">
        <v>1532</v>
      </c>
      <c r="K147" s="10" t="s">
        <v>1600</v>
      </c>
      <c r="L147" s="252"/>
      <c r="M147" s="11" t="s">
        <v>1549</v>
      </c>
      <c r="N147" s="15" t="s">
        <v>1550</v>
      </c>
      <c r="P147"/>
      <c r="Q147"/>
    </row>
    <row r="148" spans="1:17" x14ac:dyDescent="0.25">
      <c r="A148" s="7" t="s">
        <v>1187</v>
      </c>
      <c r="B148" s="5" t="str">
        <f>CONCATENATE("_",Colors[[#This Row],[Color]],"_",Colors[[#This Row],[Style]],"T",Colors[[#This Row],[Transparency]])</f>
        <v>_green_f_CT1/4</v>
      </c>
      <c r="C148" s="26">
        <f>LEN(Colors[[#This Row],[ColorAndStyle]])</f>
        <v>14</v>
      </c>
      <c r="D148" s="56"/>
      <c r="E148" s="16" t="str">
        <f>VLOOKUP(Colors[[#This Row],[Color Name]],$P$2:$Q$64,2,FALSE)</f>
        <v>green_f</v>
      </c>
      <c r="F148" s="16" t="str">
        <f>IF(EXACT(Colors[[#This Row],[In 2D View]],"Contour"),"C","S")</f>
        <v>C</v>
      </c>
      <c r="G148" s="16" t="s">
        <v>1642</v>
      </c>
      <c r="H148" s="8" t="s">
        <v>1643</v>
      </c>
      <c r="I148" s="9" t="s">
        <v>1537</v>
      </c>
      <c r="J148" s="9" t="s">
        <v>1532</v>
      </c>
      <c r="K148" s="10" t="s">
        <v>1538</v>
      </c>
      <c r="L148" s="56"/>
      <c r="M148" s="11" t="s">
        <v>1642</v>
      </c>
      <c r="N148" s="15" t="s">
        <v>1643</v>
      </c>
      <c r="P148"/>
      <c r="Q148"/>
    </row>
    <row r="149" spans="1:17" x14ac:dyDescent="0.25">
      <c r="A149" s="7" t="s">
        <v>576</v>
      </c>
      <c r="B149" s="5" t="str">
        <f>CONCATENATE("_",Colors[[#This Row],[Color]],"_",Colors[[#This Row],[Style]],"T",Colors[[#This Row],[Transparency]])</f>
        <v>_blue_stl_CT1/4</v>
      </c>
      <c r="C149" s="5">
        <f>LEN(Colors[[#This Row],[ColorAndStyle]])</f>
        <v>15</v>
      </c>
      <c r="D149" s="279"/>
      <c r="E149" s="16" t="str">
        <f>VLOOKUP(Colors[[#This Row],[Color Name]],$P$2:$Q$64,2,FALSE)</f>
        <v>blue_stl</v>
      </c>
      <c r="F149" s="16" t="str">
        <f>IF(EXACT(Colors[[#This Row],[In 2D View]],"Contour"),"C","S")</f>
        <v>C</v>
      </c>
      <c r="G149" s="16" t="s">
        <v>1695</v>
      </c>
      <c r="H149" s="8" t="s">
        <v>1696</v>
      </c>
      <c r="I149" s="9" t="s">
        <v>1537</v>
      </c>
      <c r="J149" s="9" t="s">
        <v>1532</v>
      </c>
      <c r="K149" s="10" t="s">
        <v>1538</v>
      </c>
      <c r="L149" s="279"/>
      <c r="M149" s="11" t="s">
        <v>1695</v>
      </c>
      <c r="N149" s="15" t="s">
        <v>1696</v>
      </c>
      <c r="P149"/>
      <c r="Q149"/>
    </row>
    <row r="150" spans="1:17" x14ac:dyDescent="0.25">
      <c r="A150" s="7" t="s">
        <v>1190</v>
      </c>
      <c r="B150" s="5" t="str">
        <f>CONCATENATE("_",Colors[[#This Row],[Color]],"_",Colors[[#This Row],[Style]],"T",Colors[[#This Row],[Transparency]])</f>
        <v>_teal_CT1/4</v>
      </c>
      <c r="C150" s="5">
        <f>LEN(Colors[[#This Row],[ColorAndStyle]])</f>
        <v>11</v>
      </c>
      <c r="D150" s="270"/>
      <c r="E150" s="16" t="str">
        <f>VLOOKUP(Colors[[#This Row],[Color Name]],$P$2:$Q$64,2,FALSE)</f>
        <v>teal</v>
      </c>
      <c r="F150" s="16" t="str">
        <f>IF(EXACT(Colors[[#This Row],[In 2D View]],"Contour"),"C","S")</f>
        <v>C</v>
      </c>
      <c r="G150" s="16" t="s">
        <v>1649</v>
      </c>
      <c r="H150" s="8" t="s">
        <v>1650</v>
      </c>
      <c r="I150" s="9" t="s">
        <v>1537</v>
      </c>
      <c r="J150" s="9" t="s">
        <v>1532</v>
      </c>
      <c r="K150" s="10" t="s">
        <v>1538</v>
      </c>
      <c r="L150" s="270"/>
      <c r="M150" s="11" t="s">
        <v>1649</v>
      </c>
      <c r="N150" s="15" t="s">
        <v>1650</v>
      </c>
      <c r="P150"/>
      <c r="Q150"/>
    </row>
    <row r="151" spans="1:17" x14ac:dyDescent="0.25">
      <c r="A151" s="7" t="s">
        <v>1195</v>
      </c>
      <c r="B151" s="5" t="str">
        <f>CONCATENATE("_",Colors[[#This Row],[Color]],"_",Colors[[#This Row],[Style]],"T",Colors[[#This Row],[Transparency]])</f>
        <v>_lavender_CT1/4</v>
      </c>
      <c r="C151" s="5">
        <f>LEN(Colors[[#This Row],[ColorAndStyle]])</f>
        <v>15</v>
      </c>
      <c r="D151" s="273"/>
      <c r="E151" s="16" t="str">
        <f>VLOOKUP(Colors[[#This Row],[Color Name]],$P$2:$Q$64,2,FALSE)</f>
        <v>lavender</v>
      </c>
      <c r="F151" s="16" t="str">
        <f>IF(EXACT(Colors[[#This Row],[In 2D View]],"Contour"),"C","S")</f>
        <v>C</v>
      </c>
      <c r="G151" s="16" t="s">
        <v>1666</v>
      </c>
      <c r="H151" s="8" t="s">
        <v>1667</v>
      </c>
      <c r="I151" s="9" t="s">
        <v>1537</v>
      </c>
      <c r="J151" s="9" t="s">
        <v>1532</v>
      </c>
      <c r="K151" s="10" t="s">
        <v>1538</v>
      </c>
      <c r="L151" s="273"/>
      <c r="M151" s="11" t="s">
        <v>1666</v>
      </c>
      <c r="N151" s="15" t="s">
        <v>1667</v>
      </c>
      <c r="P151"/>
      <c r="Q151"/>
    </row>
    <row r="152" spans="1:17" x14ac:dyDescent="0.25">
      <c r="A152" s="7" t="s">
        <v>937</v>
      </c>
      <c r="B152" s="5" t="str">
        <f>CONCATENATE("_",Colors[[#This Row],[Color]],"_",Colors[[#This Row],[Style]],"T",Colors[[#This Row],[Transparency]])</f>
        <v>_magenta_CT1/4</v>
      </c>
      <c r="C152" s="5">
        <f>LEN(Colors[[#This Row],[ColorAndStyle]])</f>
        <v>14</v>
      </c>
      <c r="D152" s="39"/>
      <c r="E152" s="16" t="str">
        <f>VLOOKUP(Colors[[#This Row],[Color Name]],$P$2:$Q$64,2,FALSE)</f>
        <v>magenta</v>
      </c>
      <c r="F152" s="16" t="str">
        <f>IF(EXACT(Colors[[#This Row],[In 2D View]],"Contour"),"C","S")</f>
        <v>C</v>
      </c>
      <c r="G152" s="16" t="s">
        <v>1540</v>
      </c>
      <c r="H152" s="8" t="s">
        <v>1541</v>
      </c>
      <c r="I152" s="9" t="s">
        <v>1537</v>
      </c>
      <c r="J152" s="9" t="s">
        <v>1532</v>
      </c>
      <c r="K152" s="10" t="s">
        <v>1538</v>
      </c>
      <c r="L152" s="39"/>
      <c r="M152" s="11" t="s">
        <v>1540</v>
      </c>
      <c r="N152" s="15" t="s">
        <v>1541</v>
      </c>
      <c r="P152"/>
      <c r="Q152"/>
    </row>
    <row r="153" spans="1:17" x14ac:dyDescent="0.25">
      <c r="A153" s="7" t="s">
        <v>345</v>
      </c>
      <c r="B153" s="5" t="str">
        <f>CONCATENATE("_",Colors[[#This Row],[Color]],"_",Colors[[#This Row],[Style]],"T",Colors[[#This Row],[Transparency]])</f>
        <v>_honeydew_CT1/4</v>
      </c>
      <c r="C153" s="5">
        <f>LEN(Colors[[#This Row],[ColorAndStyle]])</f>
        <v>15</v>
      </c>
      <c r="D153" s="86"/>
      <c r="E153" s="16" t="str">
        <f>VLOOKUP(Colors[[#This Row],[Color Name]],$P$2:$Q$64,2,FALSE)</f>
        <v>honeydew</v>
      </c>
      <c r="F153" s="16" t="str">
        <f>IF(EXACT(Colors[[#This Row],[In 2D View]],"Contour"),"C","S")</f>
        <v>C</v>
      </c>
      <c r="G153" s="16" t="s">
        <v>1716</v>
      </c>
      <c r="H153" s="8" t="s">
        <v>1717</v>
      </c>
      <c r="I153" s="9" t="s">
        <v>1537</v>
      </c>
      <c r="J153" s="9" t="s">
        <v>1532</v>
      </c>
      <c r="K153" s="10" t="s">
        <v>1538</v>
      </c>
      <c r="L153" s="86"/>
      <c r="M153" s="11" t="s">
        <v>1716</v>
      </c>
      <c r="N153" s="15" t="s">
        <v>1717</v>
      </c>
      <c r="P153"/>
      <c r="Q153"/>
    </row>
    <row r="154" spans="1:17" x14ac:dyDescent="0.25">
      <c r="A154" s="7" t="s">
        <v>174</v>
      </c>
      <c r="B154" s="5" t="str">
        <f>CONCATENATE("_",Colors[[#This Row],[Color]],"_",Colors[[#This Row],[Style]],"T",Colors[[#This Row],[Transparency]])</f>
        <v>_red_CT1/4</v>
      </c>
      <c r="C154" s="5">
        <f>LEN(Colors[[#This Row],[ColorAndStyle]])</f>
        <v>10</v>
      </c>
      <c r="D154" s="49"/>
      <c r="E154" s="16" t="str">
        <f>VLOOKUP(Colors[[#This Row],[Color Name]],$P$2:$Q$64,2,FALSE)</f>
        <v>red</v>
      </c>
      <c r="F154" s="16" t="str">
        <f>IF(EXACT(Colors[[#This Row],[In 2D View]],"Contour"),"C","S")</f>
        <v>C</v>
      </c>
      <c r="G154" s="16" t="s">
        <v>1629</v>
      </c>
      <c r="H154" s="8" t="s">
        <v>1630</v>
      </c>
      <c r="I154" s="9" t="s">
        <v>1537</v>
      </c>
      <c r="J154" s="9" t="s">
        <v>1532</v>
      </c>
      <c r="K154" s="10" t="s">
        <v>1538</v>
      </c>
      <c r="L154" s="49"/>
      <c r="M154" s="11" t="s">
        <v>1629</v>
      </c>
      <c r="N154" s="15" t="s">
        <v>1630</v>
      </c>
      <c r="P154"/>
      <c r="Q154"/>
    </row>
    <row r="155" spans="1:17" x14ac:dyDescent="0.25">
      <c r="A155" s="7" t="s">
        <v>164</v>
      </c>
      <c r="B155" s="5" t="str">
        <f>CONCATENATE("_",Colors[[#This Row],[Color]],"_",Colors[[#This Row],[Style]],"T",Colors[[#This Row],[Transparency]])</f>
        <v>_plum_CT1/4</v>
      </c>
      <c r="C155" s="5">
        <f>LEN(Colors[[#This Row],[ColorAndStyle]])</f>
        <v>11</v>
      </c>
      <c r="D155" s="31"/>
      <c r="E155" s="16" t="str">
        <f>VLOOKUP(Colors[[#This Row],[Color Name]],$P$2:$Q$64,2,FALSE)</f>
        <v>plum</v>
      </c>
      <c r="F155" s="16" t="str">
        <f>IF(EXACT(Colors[[#This Row],[In 2D View]],"Contour"),"C","S")</f>
        <v>C</v>
      </c>
      <c r="G155" s="16" t="s">
        <v>1583</v>
      </c>
      <c r="H155" s="8" t="s">
        <v>1584</v>
      </c>
      <c r="I155" s="9" t="s">
        <v>1537</v>
      </c>
      <c r="J155" s="9" t="s">
        <v>1532</v>
      </c>
      <c r="K155" s="10" t="s">
        <v>1538</v>
      </c>
      <c r="L155" s="31"/>
      <c r="M155" s="11" t="s">
        <v>1583</v>
      </c>
      <c r="N155" s="15" t="s">
        <v>1584</v>
      </c>
      <c r="P155"/>
      <c r="Q155"/>
    </row>
    <row r="156" spans="1:17" x14ac:dyDescent="0.25">
      <c r="A156" s="7" t="s">
        <v>80</v>
      </c>
      <c r="B156" s="5" t="str">
        <f>CONCATENATE("_",Colors[[#This Row],[Color]],"_",Colors[[#This Row],[Style]],"T",Colors[[#This Row],[Transparency]])</f>
        <v>_red_CT1/4</v>
      </c>
      <c r="C156" s="5">
        <f>LEN(Colors[[#This Row],[ColorAndStyle]])</f>
        <v>10</v>
      </c>
      <c r="D156" s="49"/>
      <c r="E156" s="16" t="str">
        <f>VLOOKUP(Colors[[#This Row],[Color Name]],$P$2:$Q$64,2,FALSE)</f>
        <v>red</v>
      </c>
      <c r="F156" s="16" t="str">
        <f>IF(EXACT(Colors[[#This Row],[In 2D View]],"Contour"),"C","S")</f>
        <v>C</v>
      </c>
      <c r="G156" s="16" t="s">
        <v>1629</v>
      </c>
      <c r="H156" s="8" t="s">
        <v>1630</v>
      </c>
      <c r="I156" s="9" t="s">
        <v>1537</v>
      </c>
      <c r="J156" s="9" t="s">
        <v>1532</v>
      </c>
      <c r="K156" s="10" t="s">
        <v>1538</v>
      </c>
      <c r="L156" s="49"/>
      <c r="M156" s="11" t="s">
        <v>1629</v>
      </c>
      <c r="N156" s="15" t="s">
        <v>1630</v>
      </c>
      <c r="P156"/>
      <c r="Q156"/>
    </row>
    <row r="157" spans="1:17" x14ac:dyDescent="0.25">
      <c r="A157" s="7" t="s">
        <v>188</v>
      </c>
      <c r="B157" s="5" t="str">
        <f>CONCATENATE("_",Colors[[#This Row],[Color]],"_",Colors[[#This Row],[Style]],"T",Colors[[#This Row],[Transparency]])</f>
        <v>_pink_deep_CT1/4</v>
      </c>
      <c r="C157" s="5">
        <f>LEN(Colors[[#This Row],[ColorAndStyle]])</f>
        <v>16</v>
      </c>
      <c r="D157" s="249"/>
      <c r="E157" s="16" t="str">
        <f>VLOOKUP(Colors[[#This Row],[Color Name]],$P$2:$Q$64,2,FALSE)</f>
        <v>pink_deep</v>
      </c>
      <c r="F157" s="16" t="str">
        <f>IF(EXACT(Colors[[#This Row],[In 2D View]],"Contour"),"C","S")</f>
        <v>C</v>
      </c>
      <c r="G157" s="16" t="s">
        <v>1542</v>
      </c>
      <c r="H157" s="8" t="s">
        <v>1543</v>
      </c>
      <c r="I157" s="9" t="s">
        <v>1537</v>
      </c>
      <c r="J157" s="9" t="s">
        <v>1532</v>
      </c>
      <c r="K157" s="10" t="s">
        <v>1538</v>
      </c>
      <c r="L157" s="249"/>
      <c r="M157" s="11" t="s">
        <v>1542</v>
      </c>
      <c r="N157" s="15" t="s">
        <v>1543</v>
      </c>
      <c r="P157"/>
      <c r="Q157"/>
    </row>
    <row r="158" spans="1:17" x14ac:dyDescent="0.25">
      <c r="A158" s="7" t="s">
        <v>151</v>
      </c>
      <c r="B158" s="5" t="str">
        <f>CONCATENATE("_",Colors[[#This Row],[Color]],"_",Colors[[#This Row],[Style]],"T",Colors[[#This Row],[Transparency]])</f>
        <v>_green_d_CT1/4</v>
      </c>
      <c r="C158" s="5">
        <f>LEN(Colors[[#This Row],[ColorAndStyle]])</f>
        <v>14</v>
      </c>
      <c r="D158" s="89"/>
      <c r="E158" s="16" t="str">
        <f>VLOOKUP(Colors[[#This Row],[Color Name]],$P$2:$Q$64,2,FALSE)</f>
        <v>green_d</v>
      </c>
      <c r="F158" s="16" t="str">
        <f>IF(EXACT(Colors[[#This Row],[In 2D View]],"Contour"),"C","S")</f>
        <v>C</v>
      </c>
      <c r="G158" s="16" t="s">
        <v>1721</v>
      </c>
      <c r="H158" s="8" t="s">
        <v>1722</v>
      </c>
      <c r="I158" s="9" t="s">
        <v>1537</v>
      </c>
      <c r="J158" s="9" t="s">
        <v>1532</v>
      </c>
      <c r="K158" s="10" t="s">
        <v>1538</v>
      </c>
      <c r="L158" s="89"/>
      <c r="M158" s="11" t="s">
        <v>1721</v>
      </c>
      <c r="N158" s="15" t="s">
        <v>1722</v>
      </c>
      <c r="P158"/>
      <c r="Q158"/>
    </row>
    <row r="159" spans="1:17" x14ac:dyDescent="0.25">
      <c r="A159" s="7" t="s">
        <v>303</v>
      </c>
      <c r="B159" s="5" t="str">
        <f>CONCATENATE("_",Colors[[#This Row],[Color]],"_",Colors[[#This Row],[Style]],"T",Colors[[#This Row],[Transparency]])</f>
        <v>_orange_rd_CT1/4</v>
      </c>
      <c r="C159" s="5">
        <f>LEN(Colors[[#This Row],[ColorAndStyle]])</f>
        <v>16</v>
      </c>
      <c r="D159" s="93"/>
      <c r="E159" s="16" t="str">
        <f>VLOOKUP(Colors[[#This Row],[Color Name]],$P$2:$Q$64,2,FALSE)</f>
        <v>orange_rd</v>
      </c>
      <c r="F159" s="16" t="str">
        <f>IF(EXACT(Colors[[#This Row],[In 2D View]],"Contour"),"C","S")</f>
        <v>C</v>
      </c>
      <c r="G159" s="16" t="s">
        <v>1723</v>
      </c>
      <c r="H159" s="8" t="s">
        <v>1724</v>
      </c>
      <c r="I159" s="9" t="s">
        <v>1537</v>
      </c>
      <c r="J159" s="9" t="s">
        <v>1532</v>
      </c>
      <c r="K159" s="10" t="s">
        <v>1538</v>
      </c>
      <c r="L159" s="93"/>
      <c r="M159" s="11" t="s">
        <v>1723</v>
      </c>
      <c r="N159" s="15" t="s">
        <v>1724</v>
      </c>
      <c r="P159"/>
      <c r="Q159"/>
    </row>
    <row r="160" spans="1:17" x14ac:dyDescent="0.25">
      <c r="A160" s="7" t="s">
        <v>959</v>
      </c>
      <c r="B160" s="5" t="str">
        <f>CONCATENATE("_",Colors[[#This Row],[Color]],"_",Colors[[#This Row],[Style]],"T",Colors[[#This Row],[Transparency]])</f>
        <v>_pink_deep_CT1/4</v>
      </c>
      <c r="C160" s="5">
        <f>LEN(Colors[[#This Row],[ColorAndStyle]])</f>
        <v>16</v>
      </c>
      <c r="D160" s="249"/>
      <c r="E160" s="16" t="str">
        <f>VLOOKUP(Colors[[#This Row],[Color Name]],$P$2:$Q$64,2,FALSE)</f>
        <v>pink_deep</v>
      </c>
      <c r="F160" s="16" t="str">
        <f>IF(EXACT(Colors[[#This Row],[In 2D View]],"Contour"),"C","S")</f>
        <v>C</v>
      </c>
      <c r="G160" s="16" t="s">
        <v>1542</v>
      </c>
      <c r="H160" s="8" t="s">
        <v>1543</v>
      </c>
      <c r="I160" s="9" t="s">
        <v>1537</v>
      </c>
      <c r="J160" s="9" t="s">
        <v>1532</v>
      </c>
      <c r="K160" s="10" t="s">
        <v>1538</v>
      </c>
      <c r="L160" s="249"/>
      <c r="M160" s="11" t="s">
        <v>1542</v>
      </c>
      <c r="N160" s="15" t="s">
        <v>1543</v>
      </c>
      <c r="P160"/>
      <c r="Q160"/>
    </row>
    <row r="161" spans="1:17" x14ac:dyDescent="0.25">
      <c r="A161" s="7" t="s">
        <v>255</v>
      </c>
      <c r="B161" s="5" t="str">
        <f>CONCATENATE("_",Colors[[#This Row],[Color]],"_",Colors[[#This Row],[Style]],"T",Colors[[#This Row],[Transparency]])</f>
        <v>_green_lwn_CT1/4</v>
      </c>
      <c r="C161" s="5">
        <f>LEN(Colors[[#This Row],[ColorAndStyle]])</f>
        <v>16</v>
      </c>
      <c r="D161" s="94"/>
      <c r="E161" s="16" t="str">
        <f>VLOOKUP(Colors[[#This Row],[Color Name]],$P$2:$Q$64,2,FALSE)</f>
        <v>green_lwn</v>
      </c>
      <c r="F161" s="16" t="str">
        <f>IF(EXACT(Colors[[#This Row],[In 2D View]],"Contour"),"C","S")</f>
        <v>C</v>
      </c>
      <c r="G161" s="16" t="s">
        <v>1575</v>
      </c>
      <c r="H161" s="8" t="s">
        <v>1576</v>
      </c>
      <c r="I161" s="9" t="s">
        <v>1537</v>
      </c>
      <c r="J161" s="9" t="s">
        <v>1532</v>
      </c>
      <c r="K161" s="10" t="s">
        <v>1538</v>
      </c>
      <c r="L161" s="94"/>
      <c r="M161" s="11" t="s">
        <v>1575</v>
      </c>
      <c r="N161" s="15" t="s">
        <v>1576</v>
      </c>
      <c r="P161"/>
      <c r="Q161"/>
    </row>
    <row r="162" spans="1:17" x14ac:dyDescent="0.25">
      <c r="A162" s="7" t="s">
        <v>1203</v>
      </c>
      <c r="B162" s="5" t="str">
        <f>CONCATENATE("_",Colors[[#This Row],[Color]],"_",Colors[[#This Row],[Style]],"T",Colors[[#This Row],[Transparency]])</f>
        <v>_salmon_CT1/4</v>
      </c>
      <c r="C162" s="5">
        <f>LEN(Colors[[#This Row],[ColorAndStyle]])</f>
        <v>13</v>
      </c>
      <c r="D162" s="251"/>
      <c r="E162" s="16" t="str">
        <f>VLOOKUP(Colors[[#This Row],[Color Name]],$P$2:$Q$64,2,FALSE)</f>
        <v>salmon</v>
      </c>
      <c r="F162" s="16" t="str">
        <f>IF(EXACT(Colors[[#This Row],[In 2D View]],"Contour"),"C","S")</f>
        <v>C</v>
      </c>
      <c r="G162" s="16" t="s">
        <v>1547</v>
      </c>
      <c r="H162" s="8" t="s">
        <v>1548</v>
      </c>
      <c r="I162" s="9" t="s">
        <v>1537</v>
      </c>
      <c r="J162" s="9" t="s">
        <v>1532</v>
      </c>
      <c r="K162" s="10" t="s">
        <v>1538</v>
      </c>
      <c r="L162" s="251"/>
      <c r="M162" s="11" t="s">
        <v>1547</v>
      </c>
      <c r="N162" s="15" t="s">
        <v>1548</v>
      </c>
      <c r="P162"/>
      <c r="Q162"/>
    </row>
    <row r="163" spans="1:17" x14ac:dyDescent="0.25">
      <c r="A163" s="7" t="s">
        <v>1211</v>
      </c>
      <c r="B163" s="5" t="str">
        <f>CONCATENATE("_",Colors[[#This Row],[Color]],"_",Colors[[#This Row],[Style]],"T",Colors[[#This Row],[Transparency]])</f>
        <v>_blue_dsky_CT1/4</v>
      </c>
      <c r="C163" s="5">
        <f>LEN(Colors[[#This Row],[ColorAndStyle]])</f>
        <v>16</v>
      </c>
      <c r="D163" s="58"/>
      <c r="E163" s="16" t="str">
        <f>VLOOKUP(Colors[[#This Row],[Color Name]],$P$2:$Q$64,2,FALSE)</f>
        <v>blue_dsky</v>
      </c>
      <c r="F163" s="16" t="str">
        <f>IF(EXACT(Colors[[#This Row],[In 2D View]],"Contour"),"C","S")</f>
        <v>C</v>
      </c>
      <c r="G163" s="16" t="s">
        <v>1646</v>
      </c>
      <c r="H163" s="8" t="s">
        <v>1647</v>
      </c>
      <c r="I163" s="9" t="s">
        <v>1537</v>
      </c>
      <c r="J163" s="9" t="s">
        <v>1532</v>
      </c>
      <c r="K163" s="10" t="s">
        <v>1538</v>
      </c>
      <c r="L163" s="58"/>
      <c r="M163" s="11" t="s">
        <v>1646</v>
      </c>
      <c r="N163" s="15" t="s">
        <v>1647</v>
      </c>
      <c r="P163"/>
      <c r="Q163"/>
    </row>
    <row r="164" spans="1:17" x14ac:dyDescent="0.25">
      <c r="A164" s="7" t="s">
        <v>1204</v>
      </c>
      <c r="B164" s="5" t="str">
        <f>CONCATENATE("_",Colors[[#This Row],[Color]],"_",Colors[[#This Row],[Style]],"T",Colors[[#This Row],[Transparency]])</f>
        <v>_orchid_CT1/4</v>
      </c>
      <c r="C164" s="5">
        <f>LEN(Colors[[#This Row],[ColorAndStyle]])</f>
        <v>13</v>
      </c>
      <c r="D164" s="268"/>
      <c r="E164" s="16" t="str">
        <f>VLOOKUP(Colors[[#This Row],[Color Name]],$P$2:$Q$64,2,FALSE)</f>
        <v>orchid</v>
      </c>
      <c r="F164" s="16" t="str">
        <f>IF(EXACT(Colors[[#This Row],[In 2D View]],"Contour"),"C","S")</f>
        <v>C</v>
      </c>
      <c r="G164" s="16" t="s">
        <v>1623</v>
      </c>
      <c r="H164" s="8" t="s">
        <v>1624</v>
      </c>
      <c r="I164" s="9" t="s">
        <v>1537</v>
      </c>
      <c r="J164" s="9" t="s">
        <v>1532</v>
      </c>
      <c r="K164" s="10" t="s">
        <v>1538</v>
      </c>
      <c r="L164" s="268"/>
      <c r="M164" s="11" t="s">
        <v>1623</v>
      </c>
      <c r="N164" s="15" t="s">
        <v>1624</v>
      </c>
      <c r="P164"/>
      <c r="Q164"/>
    </row>
    <row r="165" spans="1:17" x14ac:dyDescent="0.25">
      <c r="A165" s="7" t="s">
        <v>419</v>
      </c>
      <c r="B165" s="5" t="str">
        <f>CONCATENATE("_",Colors[[#This Row],[Color]],"_",Colors[[#This Row],[Style]],"T",Colors[[#This Row],[Transparency]])</f>
        <v>_pink_deep_ST3/4</v>
      </c>
      <c r="C165" s="5">
        <f>LEN(Colors[[#This Row],[ColorAndStyle]])</f>
        <v>16</v>
      </c>
      <c r="D165" s="249"/>
      <c r="E165" s="16" t="str">
        <f>VLOOKUP(Colors[[#This Row],[Color Name]],$P$2:$Q$64,2,FALSE)</f>
        <v>pink_deep</v>
      </c>
      <c r="F165" s="16" t="str">
        <f>IF(EXACT(Colors[[#This Row],[In 2D View]],"Contour"),"C","S")</f>
        <v>S</v>
      </c>
      <c r="G165" s="16" t="s">
        <v>1542</v>
      </c>
      <c r="H165" s="8" t="s">
        <v>1543</v>
      </c>
      <c r="I165" s="9" t="s">
        <v>1531</v>
      </c>
      <c r="J165" s="9" t="s">
        <v>1532</v>
      </c>
      <c r="K165" s="10" t="s">
        <v>1600</v>
      </c>
      <c r="L165" s="249"/>
      <c r="M165" s="11" t="s">
        <v>1542</v>
      </c>
      <c r="N165" s="15" t="s">
        <v>1543</v>
      </c>
      <c r="P165"/>
      <c r="Q165"/>
    </row>
    <row r="166" spans="1:17" x14ac:dyDescent="0.25">
      <c r="A166" s="7" t="s">
        <v>416</v>
      </c>
      <c r="B166" s="5" t="str">
        <f>CONCATENATE("_",Colors[[#This Row],[Color]],"_",Colors[[#This Row],[Style]],"T",Colors[[#This Row],[Transparency]])</f>
        <v>_salmon_CT1/4</v>
      </c>
      <c r="C166" s="5">
        <f>LEN(Colors[[#This Row],[ColorAndStyle]])</f>
        <v>13</v>
      </c>
      <c r="D166" s="251"/>
      <c r="E166" s="16" t="str">
        <f>VLOOKUP(Colors[[#This Row],[Color Name]],$P$2:$Q$64,2,FALSE)</f>
        <v>salmon</v>
      </c>
      <c r="F166" s="16" t="str">
        <f>IF(EXACT(Colors[[#This Row],[In 2D View]],"Contour"),"C","S")</f>
        <v>C</v>
      </c>
      <c r="G166" s="16" t="s">
        <v>1547</v>
      </c>
      <c r="H166" s="8" t="s">
        <v>1548</v>
      </c>
      <c r="I166" s="9" t="s">
        <v>1537</v>
      </c>
      <c r="J166" s="9" t="s">
        <v>1532</v>
      </c>
      <c r="K166" s="10" t="s">
        <v>1538</v>
      </c>
      <c r="L166" s="251"/>
      <c r="M166" s="11" t="s">
        <v>1547</v>
      </c>
      <c r="N166" s="15" t="s">
        <v>1548</v>
      </c>
      <c r="P166"/>
      <c r="Q166"/>
    </row>
    <row r="167" spans="1:17" x14ac:dyDescent="0.25">
      <c r="A167" s="7" t="s">
        <v>1009</v>
      </c>
      <c r="B167" s="5" t="str">
        <f>CONCATENATE("_",Colors[[#This Row],[Color]],"_",Colors[[#This Row],[Style]],"T",Colors[[#This Row],[Transparency]])</f>
        <v>_plum_ST0</v>
      </c>
      <c r="C167" s="5">
        <f>LEN(Colors[[#This Row],[ColorAndStyle]])</f>
        <v>9</v>
      </c>
      <c r="D167" s="31"/>
      <c r="E167" s="16" t="str">
        <f>VLOOKUP(Colors[[#This Row],[Color Name]],$P$2:$Q$64,2,FALSE)</f>
        <v>plum</v>
      </c>
      <c r="F167" s="16" t="str">
        <f>IF(EXACT(Colors[[#This Row],[In 2D View]],"Contour"),"C","S")</f>
        <v>S</v>
      </c>
      <c r="G167" s="16" t="s">
        <v>1583</v>
      </c>
      <c r="H167" s="8" t="s">
        <v>1584</v>
      </c>
      <c r="I167" s="9" t="s">
        <v>1531</v>
      </c>
      <c r="J167" s="9" t="s">
        <v>1532</v>
      </c>
      <c r="K167" s="10" t="s">
        <v>1533</v>
      </c>
      <c r="L167" s="31"/>
      <c r="M167" s="11" t="s">
        <v>1583</v>
      </c>
      <c r="N167" s="15" t="s">
        <v>1584</v>
      </c>
      <c r="P167"/>
      <c r="Q167"/>
    </row>
    <row r="168" spans="1:17" x14ac:dyDescent="0.25">
      <c r="A168" s="7" t="s">
        <v>271</v>
      </c>
      <c r="B168" s="5" t="str">
        <f>CONCATENATE("_",Colors[[#This Row],[Color]],"_",Colors[[#This Row],[Style]],"T",Colors[[#This Row],[Transparency]])</f>
        <v>_blue_dgr_CT1/4</v>
      </c>
      <c r="C168" s="5">
        <f>LEN(Colors[[#This Row],[ColorAndStyle]])</f>
        <v>15</v>
      </c>
      <c r="D168" s="27"/>
      <c r="E168" s="16" t="str">
        <f>VLOOKUP(Colors[[#This Row],[Color Name]],$P$2:$Q$64,2,FALSE)</f>
        <v>blue_dgr</v>
      </c>
      <c r="F168" s="16" t="str">
        <f>IF(EXACT(Colors[[#This Row],[In 2D View]],"Contour"),"C","S")</f>
        <v>C</v>
      </c>
      <c r="G168" s="16" t="s">
        <v>1571</v>
      </c>
      <c r="H168" s="8" t="s">
        <v>1572</v>
      </c>
      <c r="I168" s="9" t="s">
        <v>1537</v>
      </c>
      <c r="J168" s="9" t="s">
        <v>1532</v>
      </c>
      <c r="K168" s="10" t="s">
        <v>1538</v>
      </c>
      <c r="L168" s="27"/>
      <c r="M168" s="11" t="s">
        <v>1571</v>
      </c>
      <c r="N168" s="15" t="s">
        <v>1572</v>
      </c>
      <c r="P168"/>
      <c r="Q168"/>
    </row>
    <row r="169" spans="1:17" ht="15.75" customHeight="1" x14ac:dyDescent="0.25">
      <c r="A169" s="7" t="s">
        <v>275</v>
      </c>
      <c r="B169" s="5" t="str">
        <f>CONCATENATE("_",Colors[[#This Row],[Color]],"_",Colors[[#This Row],[Style]],"T",Colors[[#This Row],[Transparency]])</f>
        <v>_olive_CT1/4</v>
      </c>
      <c r="C169" s="5">
        <f>LEN(Colors[[#This Row],[ColorAndStyle]])</f>
        <v>12</v>
      </c>
      <c r="D169" s="28"/>
      <c r="E169" s="16" t="str">
        <f>VLOOKUP(Colors[[#This Row],[Color Name]],$P$2:$Q$64,2,FALSE)</f>
        <v>olive</v>
      </c>
      <c r="F169" s="16" t="str">
        <f>IF(EXACT(Colors[[#This Row],[In 2D View]],"Contour"),"C","S")</f>
        <v>C</v>
      </c>
      <c r="G169" s="16" t="s">
        <v>1573</v>
      </c>
      <c r="H169" s="8" t="s">
        <v>1574</v>
      </c>
      <c r="I169" s="9" t="s">
        <v>1537</v>
      </c>
      <c r="J169" s="9" t="s">
        <v>1532</v>
      </c>
      <c r="K169" s="10" t="s">
        <v>1538</v>
      </c>
      <c r="L169" s="28"/>
      <c r="M169" s="11" t="s">
        <v>1573</v>
      </c>
      <c r="N169" s="15" t="s">
        <v>1574</v>
      </c>
      <c r="P169"/>
      <c r="Q169"/>
    </row>
    <row r="170" spans="1:17" x14ac:dyDescent="0.25">
      <c r="A170" s="7" t="s">
        <v>357</v>
      </c>
      <c r="B170" s="5" t="str">
        <f>CONCATENATE("_",Colors[[#This Row],[Color]],"_",Colors[[#This Row],[Style]],"T",Colors[[#This Row],[Transparency]])</f>
        <v>_plum_ST0</v>
      </c>
      <c r="C170" s="5">
        <f>LEN(Colors[[#This Row],[ColorAndStyle]])</f>
        <v>9</v>
      </c>
      <c r="D170" s="33"/>
      <c r="E170" s="16" t="str">
        <f>VLOOKUP(Colors[[#This Row],[Color Name]],$P$2:$Q$64,2,FALSE)</f>
        <v>plum</v>
      </c>
      <c r="F170" s="16" t="str">
        <f>IF(EXACT(Colors[[#This Row],[In 2D View]],"Contour"),"C","S")</f>
        <v>S</v>
      </c>
      <c r="G170" s="16" t="s">
        <v>1583</v>
      </c>
      <c r="H170" s="8" t="s">
        <v>1584</v>
      </c>
      <c r="I170" s="9" t="s">
        <v>1531</v>
      </c>
      <c r="J170" s="9" t="s">
        <v>1532</v>
      </c>
      <c r="K170" s="10" t="s">
        <v>1533</v>
      </c>
      <c r="L170" s="33"/>
      <c r="M170" s="11" t="s">
        <v>1583</v>
      </c>
      <c r="N170" s="15" t="s">
        <v>1584</v>
      </c>
      <c r="P170"/>
      <c r="Q170"/>
    </row>
    <row r="171" spans="1:17" x14ac:dyDescent="0.25">
      <c r="A171" s="7" t="s">
        <v>349</v>
      </c>
      <c r="B171" s="5" t="str">
        <f>CONCATENATE("_",Colors[[#This Row],[Color]],"_",Colors[[#This Row],[Style]],"T",Colors[[#This Row],[Transparency]])</f>
        <v>_blue_dsky_CT1/4</v>
      </c>
      <c r="C171" s="5">
        <f>LEN(Colors[[#This Row],[ColorAndStyle]])</f>
        <v>16</v>
      </c>
      <c r="D171" s="58"/>
      <c r="E171" s="16" t="str">
        <f>VLOOKUP(Colors[[#This Row],[Color Name]],$P$2:$Q$64,2,FALSE)</f>
        <v>blue_dsky</v>
      </c>
      <c r="F171" s="16" t="str">
        <f>IF(EXACT(Colors[[#This Row],[In 2D View]],"Contour"),"C","S")</f>
        <v>C</v>
      </c>
      <c r="G171" s="16" t="s">
        <v>1646</v>
      </c>
      <c r="H171" s="8" t="s">
        <v>1647</v>
      </c>
      <c r="I171" s="9" t="s">
        <v>1537</v>
      </c>
      <c r="J171" s="9" t="s">
        <v>1532</v>
      </c>
      <c r="K171" s="10" t="s">
        <v>1538</v>
      </c>
      <c r="L171" s="58"/>
      <c r="M171" s="11" t="s">
        <v>1646</v>
      </c>
      <c r="N171" s="15" t="s">
        <v>1647</v>
      </c>
      <c r="P171"/>
      <c r="Q171"/>
    </row>
    <row r="172" spans="1:17" x14ac:dyDescent="0.25">
      <c r="A172" s="62" t="s">
        <v>1252</v>
      </c>
      <c r="B172" s="5" t="str">
        <f>CONCATENATE("_",Colors[[#This Row],[Color]],"_",Colors[[#This Row],[Style]],"T",Colors[[#This Row],[Transparency]])</f>
        <v>_kahaki_d_CT3/4</v>
      </c>
      <c r="C172" s="5">
        <f>LEN(Colors[[#This Row],[ColorAndStyle]])</f>
        <v>15</v>
      </c>
      <c r="D172" s="44"/>
      <c r="E172" s="16" t="str">
        <f>VLOOKUP(Colors[[#This Row],[Color Name]],$P$2:$Q$64,2,FALSE)</f>
        <v>kahaki_d</v>
      </c>
      <c r="F172" s="16" t="str">
        <f>IF(EXACT(Colors[[#This Row],[In 2D View]],"Contour"),"C","S")</f>
        <v>C</v>
      </c>
      <c r="G172" s="16" t="s">
        <v>1603</v>
      </c>
      <c r="H172" s="8" t="s">
        <v>1604</v>
      </c>
      <c r="I172" s="9" t="s">
        <v>1537</v>
      </c>
      <c r="J172" s="9" t="s">
        <v>1532</v>
      </c>
      <c r="K172" s="74" t="s">
        <v>1600</v>
      </c>
      <c r="L172" s="44"/>
      <c r="M172" s="11" t="s">
        <v>1603</v>
      </c>
      <c r="N172" s="15" t="s">
        <v>1604</v>
      </c>
      <c r="P172"/>
      <c r="Q172"/>
    </row>
    <row r="173" spans="1:17" x14ac:dyDescent="0.25">
      <c r="A173" s="328" t="s">
        <v>1255</v>
      </c>
      <c r="B173" s="5" t="str">
        <f>CONCATENATE("_",Colors[[#This Row],[Color]],"_",Colors[[#This Row],[Style]],"T",Colors[[#This Row],[Transparency]])</f>
        <v>_moccasin_CT3/4</v>
      </c>
      <c r="C173" s="75">
        <f>LEN(Colors[[#This Row],[ColorAndStyle]])</f>
        <v>15</v>
      </c>
      <c r="D173" s="330"/>
      <c r="E173" s="278" t="str">
        <f>VLOOKUP(Colors[[#This Row],[Color Name]],$P$2:$Q$64,2,FALSE)</f>
        <v>moccasin</v>
      </c>
      <c r="F173" s="278" t="str">
        <f>IF(EXACT(Colors[[#This Row],[In 2D View]],"Contour"),"C","S")</f>
        <v>C</v>
      </c>
      <c r="G173" s="278" t="s">
        <v>1605</v>
      </c>
      <c r="H173" s="78" t="s">
        <v>1606</v>
      </c>
      <c r="I173" s="12" t="s">
        <v>1537</v>
      </c>
      <c r="J173" s="12" t="s">
        <v>1532</v>
      </c>
      <c r="K173" s="79" t="s">
        <v>1600</v>
      </c>
      <c r="L173" s="330"/>
      <c r="M173" s="80" t="s">
        <v>1605</v>
      </c>
      <c r="N173" s="73" t="s">
        <v>1606</v>
      </c>
      <c r="P173"/>
      <c r="Q173"/>
    </row>
    <row r="174" spans="1:17" x14ac:dyDescent="0.25">
      <c r="A174" s="62" t="s">
        <v>1222</v>
      </c>
      <c r="B174" s="5" t="str">
        <f>CONCATENATE("_",Colors[[#This Row],[Color]],"_",Colors[[#This Row],[Style]],"T",Colors[[#This Row],[Transparency]])</f>
        <v>_kahaki_d_CT3/4</v>
      </c>
      <c r="C174" s="5">
        <f>LEN(Colors[[#This Row],[ColorAndStyle]])</f>
        <v>15</v>
      </c>
      <c r="D174" s="44"/>
      <c r="E174" s="16" t="str">
        <f>VLOOKUP(Colors[[#This Row],[Color Name]],$P$2:$Q$64,2,FALSE)</f>
        <v>kahaki_d</v>
      </c>
      <c r="F174" s="16" t="str">
        <f>IF(EXACT(Colors[[#This Row],[In 2D View]],"Contour"),"C","S")</f>
        <v>C</v>
      </c>
      <c r="G174" s="16" t="s">
        <v>1603</v>
      </c>
      <c r="H174" s="63" t="s">
        <v>1604</v>
      </c>
      <c r="I174" s="9" t="s">
        <v>1537</v>
      </c>
      <c r="J174" s="9" t="s">
        <v>1532</v>
      </c>
      <c r="K174" s="10" t="s">
        <v>1600</v>
      </c>
      <c r="L174" s="44"/>
      <c r="M174" s="11" t="s">
        <v>1603</v>
      </c>
      <c r="N174" s="15" t="s">
        <v>1604</v>
      </c>
      <c r="P174"/>
      <c r="Q174"/>
    </row>
    <row r="175" spans="1:17" x14ac:dyDescent="0.25">
      <c r="A175" s="62" t="s">
        <v>1227</v>
      </c>
      <c r="B175" s="5" t="str">
        <f>CONCATENATE("_",Colors[[#This Row],[Color]],"_",Colors[[#This Row],[Style]],"T",Colors[[#This Row],[Transparency]])</f>
        <v>_moccasin_CT3/4</v>
      </c>
      <c r="C175" s="5">
        <f>LEN(Colors[[#This Row],[ColorAndStyle]])</f>
        <v>15</v>
      </c>
      <c r="D175" s="261"/>
      <c r="E175" s="16" t="str">
        <f>VLOOKUP(Colors[[#This Row],[Color Name]],$P$2:$Q$64,2,FALSE)</f>
        <v>moccasin</v>
      </c>
      <c r="F175" s="16" t="str">
        <f>IF(EXACT(Colors[[#This Row],[In 2D View]],"Contour"),"C","S")</f>
        <v>C</v>
      </c>
      <c r="G175" s="16" t="s">
        <v>1605</v>
      </c>
      <c r="H175" s="8" t="s">
        <v>1606</v>
      </c>
      <c r="I175" s="9" t="s">
        <v>1537</v>
      </c>
      <c r="J175" s="9" t="s">
        <v>1532</v>
      </c>
      <c r="K175" s="10" t="s">
        <v>1600</v>
      </c>
      <c r="L175" s="261"/>
      <c r="M175" s="11" t="s">
        <v>1605</v>
      </c>
      <c r="N175" s="15" t="s">
        <v>1606</v>
      </c>
      <c r="P175"/>
      <c r="Q175"/>
    </row>
    <row r="176" spans="1:17" x14ac:dyDescent="0.25">
      <c r="A176" s="7" t="s">
        <v>217</v>
      </c>
      <c r="B176" s="5" t="str">
        <f>CONCATENATE("_",Colors[[#This Row],[Color]],"_",Colors[[#This Row],[Style]],"T",Colors[[#This Row],[Transparency]])</f>
        <v>_gold_CT3/4</v>
      </c>
      <c r="C176" s="5">
        <f>LEN(Colors[[#This Row],[ColorAndStyle]])</f>
        <v>11</v>
      </c>
      <c r="D176" s="272"/>
      <c r="E176" s="16" t="str">
        <f>VLOOKUP(Colors[[#This Row],[Color Name]],$P$2:$Q$64,2,FALSE)</f>
        <v>gold</v>
      </c>
      <c r="F176" s="16" t="str">
        <f>IF(EXACT(Colors[[#This Row],[In 2D View]],"Contour"),"C","S")</f>
        <v>C</v>
      </c>
      <c r="G176" s="16" t="s">
        <v>1663</v>
      </c>
      <c r="H176" s="8" t="s">
        <v>1664</v>
      </c>
      <c r="I176" s="9" t="s">
        <v>1537</v>
      </c>
      <c r="J176" s="9" t="s">
        <v>1532</v>
      </c>
      <c r="K176" s="10" t="s">
        <v>1600</v>
      </c>
      <c r="L176" s="272"/>
      <c r="M176" s="11" t="s">
        <v>1663</v>
      </c>
      <c r="N176" s="15" t="s">
        <v>1664</v>
      </c>
      <c r="P176"/>
      <c r="Q176"/>
    </row>
    <row r="177" spans="1:17" x14ac:dyDescent="0.25">
      <c r="A177" s="7" t="s">
        <v>213</v>
      </c>
      <c r="B177" s="5" t="str">
        <f>CONCATENATE("_",Colors[[#This Row],[Color]],"_",Colors[[#This Row],[Style]],"T",Colors[[#This Row],[Transparency]])</f>
        <v>_orange_CT3/4</v>
      </c>
      <c r="C177" s="5">
        <f>LEN(Colors[[#This Row],[ColorAndStyle]])</f>
        <v>13</v>
      </c>
      <c r="D177" s="253"/>
      <c r="E177" s="16" t="str">
        <f>VLOOKUP(Colors[[#This Row],[Color Name]],$P$2:$Q$64,2,FALSE)</f>
        <v>orange</v>
      </c>
      <c r="F177" s="16" t="str">
        <f>IF(EXACT(Colors[[#This Row],[In 2D View]],"Contour"),"C","S")</f>
        <v>C</v>
      </c>
      <c r="G177" s="16" t="s">
        <v>1535</v>
      </c>
      <c r="H177" s="8" t="s">
        <v>1536</v>
      </c>
      <c r="I177" s="9" t="s">
        <v>1537</v>
      </c>
      <c r="J177" s="9" t="s">
        <v>1532</v>
      </c>
      <c r="K177" s="10" t="s">
        <v>1600</v>
      </c>
      <c r="L177" s="253"/>
      <c r="M177" s="11" t="s">
        <v>1535</v>
      </c>
      <c r="N177" s="15" t="s">
        <v>1536</v>
      </c>
      <c r="P177"/>
      <c r="Q177"/>
    </row>
    <row r="178" spans="1:17" x14ac:dyDescent="0.25">
      <c r="A178" s="7" t="s">
        <v>427</v>
      </c>
      <c r="B178" s="5" t="str">
        <f>CONCATENATE("_",Colors[[#This Row],[Color]],"_",Colors[[#This Row],[Style]],"T",Colors[[#This Row],[Transparency]])</f>
        <v>_gold_CT3/4</v>
      </c>
      <c r="C178" s="5">
        <f>LEN(Colors[[#This Row],[ColorAndStyle]])</f>
        <v>11</v>
      </c>
      <c r="D178" s="272"/>
      <c r="E178" s="16" t="str">
        <f>VLOOKUP(Colors[[#This Row],[Color Name]],$P$2:$Q$64,2,FALSE)</f>
        <v>gold</v>
      </c>
      <c r="F178" s="16" t="str">
        <f>IF(EXACT(Colors[[#This Row],[In 2D View]],"Contour"),"C","S")</f>
        <v>C</v>
      </c>
      <c r="G178" s="16" t="s">
        <v>1663</v>
      </c>
      <c r="H178" s="8" t="s">
        <v>1664</v>
      </c>
      <c r="I178" s="9" t="s">
        <v>1537</v>
      </c>
      <c r="J178" s="9" t="s">
        <v>1532</v>
      </c>
      <c r="K178" s="10" t="s">
        <v>1600</v>
      </c>
      <c r="L178" s="272"/>
      <c r="M178" s="11" t="s">
        <v>1663</v>
      </c>
      <c r="N178" s="15" t="s">
        <v>1664</v>
      </c>
      <c r="P178"/>
      <c r="Q178"/>
    </row>
    <row r="179" spans="1:17" x14ac:dyDescent="0.25">
      <c r="A179" s="7" t="s">
        <v>431</v>
      </c>
      <c r="B179" s="5" t="str">
        <f>CONCATENATE("_",Colors[[#This Row],[Color]],"_",Colors[[#This Row],[Style]],"T",Colors[[#This Row],[Transparency]])</f>
        <v>_orchid_CT3/4</v>
      </c>
      <c r="C179" s="5">
        <f>LEN(Colors[[#This Row],[ColorAndStyle]])</f>
        <v>13</v>
      </c>
      <c r="D179" s="268"/>
      <c r="E179" s="16" t="str">
        <f>VLOOKUP(Colors[[#This Row],[Color Name]],$P$2:$Q$64,2,FALSE)</f>
        <v>orchid</v>
      </c>
      <c r="F179" s="16" t="str">
        <f>IF(EXACT(Colors[[#This Row],[In 2D View]],"Contour"),"C","S")</f>
        <v>C</v>
      </c>
      <c r="G179" s="16" t="s">
        <v>1623</v>
      </c>
      <c r="H179" s="8" t="s">
        <v>1624</v>
      </c>
      <c r="I179" s="9" t="s">
        <v>1537</v>
      </c>
      <c r="J179" s="9" t="s">
        <v>1532</v>
      </c>
      <c r="K179" s="10" t="s">
        <v>1600</v>
      </c>
      <c r="L179" s="28"/>
      <c r="M179" s="11" t="s">
        <v>1573</v>
      </c>
      <c r="N179" s="15" t="s">
        <v>1574</v>
      </c>
      <c r="P179"/>
      <c r="Q179"/>
    </row>
    <row r="180" spans="1:17" x14ac:dyDescent="0.25">
      <c r="A180" s="7" t="s">
        <v>413</v>
      </c>
      <c r="B180" s="5" t="str">
        <f>CONCATENATE("_",Colors[[#This Row],[Color]],"_",Colors[[#This Row],[Style]],"T",Colors[[#This Row],[Transparency]])</f>
        <v>_cyan_d_CT1/4</v>
      </c>
      <c r="C180" s="5">
        <f>LEN(Colors[[#This Row],[ColorAndStyle]])</f>
        <v>13</v>
      </c>
      <c r="D180" s="275"/>
      <c r="E180" s="16" t="str">
        <f>VLOOKUP(Colors[[#This Row],[Color Name]],$P$2:$Q$64,2,FALSE)</f>
        <v>cyan_d</v>
      </c>
      <c r="F180" s="16" t="str">
        <f>IF(EXACT(Colors[[#This Row],[In 2D View]],"Contour"),"C","S")</f>
        <v>C</v>
      </c>
      <c r="G180" s="16" t="s">
        <v>1681</v>
      </c>
      <c r="H180" s="8" t="s">
        <v>1682</v>
      </c>
      <c r="I180" s="9" t="s">
        <v>1537</v>
      </c>
      <c r="J180" s="9" t="s">
        <v>1532</v>
      </c>
      <c r="K180" s="10" t="s">
        <v>1538</v>
      </c>
      <c r="L180" s="275"/>
      <c r="M180" s="11" t="s">
        <v>1681</v>
      </c>
      <c r="N180" s="15" t="s">
        <v>1682</v>
      </c>
      <c r="P180"/>
      <c r="Q180"/>
    </row>
    <row r="181" spans="1:17" x14ac:dyDescent="0.25">
      <c r="A181" s="7" t="s">
        <v>155</v>
      </c>
      <c r="B181" s="5" t="str">
        <f>CONCATENATE("_",Colors[[#This Row],[Color]],"_",Colors[[#This Row],[Style]],"T",Colors[[#This Row],[Transparency]])</f>
        <v>_olive_l_CT1/10</v>
      </c>
      <c r="C181" s="5">
        <f>LEN(Colors[[#This Row],[ColorAndStyle]])</f>
        <v>15</v>
      </c>
      <c r="D181" s="41"/>
      <c r="E181" s="16" t="str">
        <f>VLOOKUP(Colors[[#This Row],[Color Name]],$P$2:$Q$64,2,FALSE)</f>
        <v>olive_l</v>
      </c>
      <c r="F181" s="16" t="str">
        <f>IF(EXACT(Colors[[#This Row],[In 2D View]],"Contour"),"C","S")</f>
        <v>C</v>
      </c>
      <c r="G181" s="16" t="s">
        <v>1593</v>
      </c>
      <c r="H181" s="8" t="s">
        <v>1594</v>
      </c>
      <c r="I181" s="9" t="s">
        <v>1537</v>
      </c>
      <c r="J181" s="9" t="s">
        <v>1532</v>
      </c>
      <c r="K181" s="10" t="s">
        <v>1567</v>
      </c>
      <c r="L181" s="41"/>
      <c r="M181" s="11" t="s">
        <v>1593</v>
      </c>
      <c r="N181" s="15" t="s">
        <v>1594</v>
      </c>
      <c r="P181"/>
      <c r="Q181"/>
    </row>
    <row r="182" spans="1:17" x14ac:dyDescent="0.25">
      <c r="A182" s="7" t="s">
        <v>1159</v>
      </c>
      <c r="B182" s="5" t="str">
        <f>CONCATENATE("_",Colors[[#This Row],[Color]],"_",Colors[[#This Row],[Style]],"T",Colors[[#This Row],[Transparency]])</f>
        <v>_orchid_CT1/2</v>
      </c>
      <c r="C182" s="5">
        <f>LEN(Colors[[#This Row],[ColorAndStyle]])</f>
        <v>13</v>
      </c>
      <c r="D182" s="268"/>
      <c r="E182" s="16" t="str">
        <f>VLOOKUP(Colors[[#This Row],[Color Name]],$P$2:$Q$64,2,FALSE)</f>
        <v>orchid</v>
      </c>
      <c r="F182" s="16" t="str">
        <f>IF(EXACT(Colors[[#This Row],[In 2D View]],"Contour"),"C","S")</f>
        <v>C</v>
      </c>
      <c r="G182" s="16" t="s">
        <v>1623</v>
      </c>
      <c r="H182" s="8" t="s">
        <v>1624</v>
      </c>
      <c r="I182" s="9" t="s">
        <v>1537</v>
      </c>
      <c r="J182" s="9" t="s">
        <v>1532</v>
      </c>
      <c r="K182" s="10" t="s">
        <v>1602</v>
      </c>
      <c r="L182" s="268"/>
      <c r="M182" s="11" t="s">
        <v>1623</v>
      </c>
      <c r="N182" s="15" t="s">
        <v>1624</v>
      </c>
      <c r="P182"/>
      <c r="Q182"/>
    </row>
    <row r="183" spans="1:17" x14ac:dyDescent="0.25">
      <c r="A183" s="7" t="s">
        <v>294</v>
      </c>
      <c r="B183" s="5" t="str">
        <f>CONCATENATE("_",Colors[[#This Row],[Color]],"_",Colors[[#This Row],[Style]],"T",Colors[[#This Row],[Transparency]])</f>
        <v>_pink_l_ST0</v>
      </c>
      <c r="C183" s="5">
        <f>LEN(Colors[[#This Row],[ColorAndStyle]])</f>
        <v>11</v>
      </c>
      <c r="D183" s="88"/>
      <c r="E183" s="16" t="str">
        <f>VLOOKUP(Colors[[#This Row],[Color Name]],$P$2:$Q$64,2,FALSE)</f>
        <v>pink_l</v>
      </c>
      <c r="F183" s="16" t="str">
        <f>IF(EXACT(Colors[[#This Row],[In 2D View]],"Contour"),"C","S")</f>
        <v>S</v>
      </c>
      <c r="G183" s="16" t="s">
        <v>1719</v>
      </c>
      <c r="H183" s="8" t="s">
        <v>1720</v>
      </c>
      <c r="I183" s="9" t="s">
        <v>1531</v>
      </c>
      <c r="J183" s="9" t="s">
        <v>1532</v>
      </c>
      <c r="K183" s="10" t="s">
        <v>1533</v>
      </c>
      <c r="L183" s="88"/>
      <c r="M183" s="11" t="s">
        <v>1719</v>
      </c>
      <c r="N183" s="15" t="s">
        <v>1720</v>
      </c>
      <c r="P183"/>
      <c r="Q183"/>
    </row>
    <row r="184" spans="1:17" x14ac:dyDescent="0.25">
      <c r="A184" s="7" t="s">
        <v>1087</v>
      </c>
      <c r="B184" s="5" t="str">
        <f>CONCATENATE("_",Colors[[#This Row],[Color]],"_",Colors[[#This Row],[Style]],"T",Colors[[#This Row],[Transparency]])</f>
        <v>_orchid_CT1/4</v>
      </c>
      <c r="C184" s="5">
        <f>LEN(Colors[[#This Row],[ColorAndStyle]])</f>
        <v>13</v>
      </c>
      <c r="D184" s="268"/>
      <c r="E184" s="16" t="str">
        <f>VLOOKUP(Colors[[#This Row],[Color Name]],$P$2:$Q$64,2,FALSE)</f>
        <v>orchid</v>
      </c>
      <c r="F184" s="16" t="str">
        <f>IF(EXACT(Colors[[#This Row],[In 2D View]],"Contour"),"C","S")</f>
        <v>C</v>
      </c>
      <c r="G184" s="16" t="s">
        <v>1623</v>
      </c>
      <c r="H184" s="8" t="s">
        <v>1624</v>
      </c>
      <c r="I184" s="9" t="s">
        <v>1537</v>
      </c>
      <c r="J184" s="9" t="s">
        <v>1532</v>
      </c>
      <c r="K184" s="10" t="s">
        <v>1538</v>
      </c>
      <c r="L184" s="268"/>
      <c r="M184" s="11" t="s">
        <v>1623</v>
      </c>
      <c r="N184" s="15" t="s">
        <v>1624</v>
      </c>
      <c r="P184"/>
      <c r="Q184"/>
    </row>
    <row r="185" spans="1:17" x14ac:dyDescent="0.25">
      <c r="A185" s="7" t="s">
        <v>648</v>
      </c>
      <c r="B185" s="5" t="str">
        <f>CONCATENATE("_",Colors[[#This Row],[Color]],"_",Colors[[#This Row],[Style]],"T",Colors[[#This Row],[Transparency]])</f>
        <v>_plum_CT1/4</v>
      </c>
      <c r="C185" s="5">
        <f>LEN(Colors[[#This Row],[ColorAndStyle]])</f>
        <v>11</v>
      </c>
      <c r="D185" s="31"/>
      <c r="E185" s="16" t="str">
        <f>VLOOKUP(Colors[[#This Row],[Color Name]],$P$2:$Q$64,2,FALSE)</f>
        <v>plum</v>
      </c>
      <c r="F185" s="16" t="str">
        <f>IF(EXACT(Colors[[#This Row],[In 2D View]],"Contour"),"C","S")</f>
        <v>C</v>
      </c>
      <c r="G185" s="16" t="s">
        <v>1583</v>
      </c>
      <c r="H185" s="8" t="s">
        <v>1584</v>
      </c>
      <c r="I185" s="9" t="s">
        <v>1537</v>
      </c>
      <c r="J185" s="9" t="s">
        <v>1532</v>
      </c>
      <c r="K185" s="10" t="s">
        <v>1538</v>
      </c>
      <c r="L185" s="31"/>
      <c r="M185" s="11" t="s">
        <v>1583</v>
      </c>
      <c r="N185" s="15" t="s">
        <v>1584</v>
      </c>
      <c r="P185"/>
      <c r="Q185"/>
    </row>
    <row r="186" spans="1:17" x14ac:dyDescent="0.25">
      <c r="A186" s="7" t="s">
        <v>645</v>
      </c>
      <c r="B186" s="5" t="str">
        <f>CONCATENATE("_",Colors[[#This Row],[Color]],"_",Colors[[#This Row],[Style]],"T",Colors[[#This Row],[Transparency]])</f>
        <v>_peach_CT1/4</v>
      </c>
      <c r="C186" s="5">
        <f>LEN(Colors[[#This Row],[ColorAndStyle]])</f>
        <v>12</v>
      </c>
      <c r="D186" s="90"/>
      <c r="E186" s="16" t="str">
        <f>VLOOKUP(Colors[[#This Row],[Color Name]],$P$2:$Q$64,2,FALSE)</f>
        <v>peach</v>
      </c>
      <c r="F186" s="16" t="str">
        <f>IF(EXACT(Colors[[#This Row],[In 2D View]],"Contour"),"C","S")</f>
        <v>C</v>
      </c>
      <c r="G186" s="16" t="s">
        <v>1637</v>
      </c>
      <c r="H186" s="8" t="s">
        <v>1638</v>
      </c>
      <c r="I186" s="9" t="s">
        <v>1537</v>
      </c>
      <c r="J186" s="9" t="s">
        <v>1532</v>
      </c>
      <c r="K186" s="10" t="s">
        <v>1538</v>
      </c>
      <c r="L186" s="90"/>
      <c r="M186" s="11" t="s">
        <v>1637</v>
      </c>
      <c r="N186" s="15" t="s">
        <v>1638</v>
      </c>
    </row>
    <row r="187" spans="1:17" x14ac:dyDescent="0.25">
      <c r="A187" s="7" t="s">
        <v>859</v>
      </c>
      <c r="B187" s="5" t="str">
        <f>CONCATENATE("_",Colors[[#This Row],[Color]],"_",Colors[[#This Row],[Style]],"T",Colors[[#This Row],[Transparency]])</f>
        <v>_turquoise_CT1/4</v>
      </c>
      <c r="C187" s="5">
        <f>LEN(Colors[[#This Row],[ColorAndStyle]])</f>
        <v>16</v>
      </c>
      <c r="D187" s="265"/>
      <c r="E187" s="16" t="str">
        <f>VLOOKUP(Colors[[#This Row],[Color Name]],$P$2:$Q$64,2,FALSE)</f>
        <v>turquoise</v>
      </c>
      <c r="F187" s="16" t="str">
        <f>IF(EXACT(Colors[[#This Row],[In 2D View]],"Contour"),"C","S")</f>
        <v>C</v>
      </c>
      <c r="G187" s="16" t="s">
        <v>1619</v>
      </c>
      <c r="H187" s="8" t="s">
        <v>1620</v>
      </c>
      <c r="I187" s="9" t="s">
        <v>1537</v>
      </c>
      <c r="J187" s="9" t="s">
        <v>1532</v>
      </c>
      <c r="K187" s="10" t="s">
        <v>1538</v>
      </c>
      <c r="L187" s="265"/>
      <c r="M187" s="11" t="s">
        <v>1619</v>
      </c>
      <c r="N187" s="15" t="s">
        <v>1620</v>
      </c>
    </row>
    <row r="188" spans="1:17" x14ac:dyDescent="0.25">
      <c r="G188" s="246"/>
      <c r="H188" s="246"/>
      <c r="I188" s="246"/>
    </row>
    <row r="189" spans="1:17" x14ac:dyDescent="0.25">
      <c r="G189" s="246"/>
      <c r="H189" s="246"/>
      <c r="I189" s="246"/>
    </row>
    <row r="190" spans="1:17" x14ac:dyDescent="0.25">
      <c r="G190" s="246"/>
      <c r="H190" s="246"/>
      <c r="I190" s="246"/>
    </row>
    <row r="191" spans="1:17" x14ac:dyDescent="0.25">
      <c r="G191" s="246"/>
      <c r="H191" s="246"/>
      <c r="I191" s="246"/>
    </row>
    <row r="192" spans="1:17" x14ac:dyDescent="0.25">
      <c r="G192" s="246"/>
      <c r="H192" s="246"/>
      <c r="I192" s="246"/>
    </row>
    <row r="193" spans="7:9" x14ac:dyDescent="0.25">
      <c r="G193" s="246"/>
      <c r="H193" s="246"/>
      <c r="I193" s="246"/>
    </row>
    <row r="194" spans="7:9" x14ac:dyDescent="0.25">
      <c r="G194" s="246"/>
      <c r="H194" s="246"/>
      <c r="I194" s="246"/>
    </row>
    <row r="195" spans="7:9" x14ac:dyDescent="0.25">
      <c r="G195" s="246"/>
      <c r="H195" s="246"/>
      <c r="I195" s="246"/>
    </row>
    <row r="196" spans="7:9" x14ac:dyDescent="0.25">
      <c r="G196" s="246"/>
      <c r="H196" s="246"/>
      <c r="I196" s="246"/>
    </row>
    <row r="197" spans="7:9" x14ac:dyDescent="0.25">
      <c r="G197" s="246"/>
      <c r="H197" s="246"/>
      <c r="I197" s="246"/>
    </row>
    <row r="198" spans="7:9" x14ac:dyDescent="0.25">
      <c r="G198" s="246"/>
      <c r="H198" s="246"/>
      <c r="I198" s="246"/>
    </row>
    <row r="199" spans="7:9" x14ac:dyDescent="0.25">
      <c r="G199" s="246"/>
      <c r="H199" s="246"/>
      <c r="I199" s="246"/>
    </row>
    <row r="200" spans="7:9" x14ac:dyDescent="0.25">
      <c r="G200" s="246"/>
      <c r="H200" s="246"/>
      <c r="I200" s="246"/>
    </row>
    <row r="201" spans="7:9" x14ac:dyDescent="0.25">
      <c r="G201" s="246"/>
      <c r="H201" s="246"/>
      <c r="I201" s="246"/>
    </row>
    <row r="202" spans="7:9" x14ac:dyDescent="0.25">
      <c r="G202" s="246"/>
      <c r="H202" s="246"/>
      <c r="I202" s="246"/>
    </row>
    <row r="203" spans="7:9" x14ac:dyDescent="0.25">
      <c r="G203" s="246"/>
      <c r="H203" s="246"/>
      <c r="I203" s="246"/>
    </row>
    <row r="204" spans="7:9" x14ac:dyDescent="0.25">
      <c r="G204" s="246"/>
      <c r="H204" s="246"/>
      <c r="I204" s="246"/>
    </row>
    <row r="205" spans="7:9" x14ac:dyDescent="0.25">
      <c r="G205" s="246"/>
      <c r="H205" s="246"/>
      <c r="I205" s="246"/>
    </row>
    <row r="206" spans="7:9" x14ac:dyDescent="0.25">
      <c r="G206" s="246"/>
      <c r="H206" s="246"/>
      <c r="I206" s="246"/>
    </row>
    <row r="207" spans="7:9" x14ac:dyDescent="0.25">
      <c r="G207" s="246"/>
      <c r="H207" s="246"/>
      <c r="I207" s="246"/>
    </row>
    <row r="208" spans="7:9" x14ac:dyDescent="0.25">
      <c r="G208" s="246"/>
      <c r="H208" s="246"/>
      <c r="I208" s="246"/>
    </row>
    <row r="209" spans="7:9" x14ac:dyDescent="0.25">
      <c r="G209" s="246"/>
      <c r="H209" s="246"/>
      <c r="I209" s="246"/>
    </row>
    <row r="210" spans="7:9" x14ac:dyDescent="0.25">
      <c r="G210" s="246"/>
      <c r="H210" s="246"/>
      <c r="I210" s="246"/>
    </row>
    <row r="211" spans="7:9" x14ac:dyDescent="0.25">
      <c r="G211" s="246"/>
      <c r="H211" s="246"/>
      <c r="I211" s="246"/>
    </row>
  </sheetData>
  <sortState ref="A198:E215">
    <sortCondition ref="B198:B215"/>
  </sortState>
  <mergeCells count="1">
    <mergeCell ref="A1:L1"/>
  </mergeCells>
  <conditionalFormatting sqref="C3:C187">
    <cfRule type="cellIs" dxfId="0" priority="1" operator="greaterThan">
      <formula>16</formula>
    </cfRule>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zoomScale="110" zoomScaleNormal="110" workbookViewId="0">
      <selection activeCell="G24" sqref="G24"/>
    </sheetView>
  </sheetViews>
  <sheetFormatPr defaultRowHeight="15" x14ac:dyDescent="0.25"/>
  <cols>
    <col min="2" max="2" width="25" customWidth="1"/>
    <col min="3" max="3" width="19.140625" customWidth="1"/>
    <col min="4" max="4" width="18.7109375" style="244" customWidth="1"/>
  </cols>
  <sheetData>
    <row r="1" spans="1:14" ht="15.75" thickBot="1" x14ac:dyDescent="0.3">
      <c r="C1" s="98" t="s">
        <v>1726</v>
      </c>
      <c r="D1" s="99" t="s">
        <v>1727</v>
      </c>
      <c r="E1" s="332" t="s">
        <v>1727</v>
      </c>
      <c r="F1" s="332"/>
      <c r="G1" s="332"/>
    </row>
    <row r="2" spans="1:14" ht="15.75" thickBot="1" x14ac:dyDescent="0.3">
      <c r="A2" s="318" t="s">
        <v>1725</v>
      </c>
      <c r="B2" s="318" t="s">
        <v>1516</v>
      </c>
      <c r="C2" s="101" t="s">
        <v>1728</v>
      </c>
      <c r="D2" s="102" t="s">
        <v>1729</v>
      </c>
      <c r="E2" s="103" t="s">
        <v>1730</v>
      </c>
      <c r="F2" s="104" t="s">
        <v>1525</v>
      </c>
      <c r="G2" s="105" t="s">
        <v>1526</v>
      </c>
      <c r="H2" s="288" t="s">
        <v>1955</v>
      </c>
      <c r="I2" s="286" t="s">
        <v>1959</v>
      </c>
      <c r="J2" s="288" t="s">
        <v>1956</v>
      </c>
      <c r="K2" s="288" t="s">
        <v>1960</v>
      </c>
      <c r="L2" s="288" t="s">
        <v>1961</v>
      </c>
      <c r="M2" s="288" t="s">
        <v>1957</v>
      </c>
      <c r="N2" s="288" t="s">
        <v>1958</v>
      </c>
    </row>
    <row r="3" spans="1:14" ht="15.75" thickBot="1" x14ac:dyDescent="0.3">
      <c r="A3" s="175"/>
      <c r="B3" s="107" t="s">
        <v>1549</v>
      </c>
      <c r="C3" s="107" t="s">
        <v>1831</v>
      </c>
      <c r="D3" s="108" t="str">
        <f t="shared" ref="D3:D34" si="0">CONCATENATE("(",E3,",",F3,",",G3,")")</f>
        <v>(0,0,255)</v>
      </c>
      <c r="E3" s="327">
        <v>0</v>
      </c>
      <c r="F3" s="327">
        <v>0</v>
      </c>
      <c r="G3" s="327">
        <v>255</v>
      </c>
      <c r="H3" s="291" t="str">
        <f t="shared" ref="H3:H34" si="1">INDEX($E$2:$G$2,1,MATCH(MAX(E3:G3),E3:G3,0))</f>
        <v>Blue</v>
      </c>
      <c r="I3" s="292">
        <f t="shared" ref="I3:I34" si="2">IF(J3=0,0,N3/J3)</f>
        <v>1</v>
      </c>
      <c r="J3" s="291">
        <f t="shared" ref="J3:J34" si="3">MAX(E3:G3)</f>
        <v>255</v>
      </c>
      <c r="K3" s="293">
        <f t="shared" ref="K3:K34" si="4">AVERAGE(E3:G3)</f>
        <v>85</v>
      </c>
      <c r="L3" s="292">
        <f t="shared" ref="L3:L34" si="5">K3/J3</f>
        <v>0.33333333333333331</v>
      </c>
      <c r="M3" s="291">
        <f t="shared" ref="M3:M34" si="6">MIN(E3:G3)</f>
        <v>0</v>
      </c>
      <c r="N3" s="291">
        <f t="shared" ref="N3:N34" si="7">J3-M3</f>
        <v>255</v>
      </c>
    </row>
    <row r="4" spans="1:14" ht="15.75" thickBot="1" x14ac:dyDescent="0.3">
      <c r="A4" s="174"/>
      <c r="B4" s="107" t="s">
        <v>1829</v>
      </c>
      <c r="C4" s="107" t="s">
        <v>1830</v>
      </c>
      <c r="D4" s="108" t="str">
        <f t="shared" si="0"/>
        <v>(0,0,205)</v>
      </c>
      <c r="E4">
        <v>0</v>
      </c>
      <c r="F4">
        <v>0</v>
      </c>
      <c r="G4">
        <v>205</v>
      </c>
      <c r="H4" s="291" t="str">
        <f t="shared" si="1"/>
        <v>Blue</v>
      </c>
      <c r="I4" s="292">
        <f t="shared" si="2"/>
        <v>1</v>
      </c>
      <c r="J4" s="291">
        <f t="shared" si="3"/>
        <v>205</v>
      </c>
      <c r="K4" s="293">
        <f t="shared" si="4"/>
        <v>68.333333333333329</v>
      </c>
      <c r="L4" s="292">
        <f t="shared" si="5"/>
        <v>0.33333333333333331</v>
      </c>
      <c r="M4" s="291">
        <f t="shared" si="6"/>
        <v>0</v>
      </c>
      <c r="N4" s="291">
        <f t="shared" si="7"/>
        <v>205</v>
      </c>
    </row>
    <row r="5" spans="1:14" ht="15.75" thickBot="1" x14ac:dyDescent="0.3">
      <c r="A5" s="172"/>
      <c r="B5" s="107" t="s">
        <v>1825</v>
      </c>
      <c r="C5" s="107" t="s">
        <v>1826</v>
      </c>
      <c r="D5" s="108" t="str">
        <f t="shared" si="0"/>
        <v>(0,0,128)</v>
      </c>
      <c r="E5">
        <v>0</v>
      </c>
      <c r="F5">
        <v>0</v>
      </c>
      <c r="G5">
        <v>128</v>
      </c>
      <c r="H5" s="291" t="str">
        <f t="shared" si="1"/>
        <v>Blue</v>
      </c>
      <c r="I5" s="292">
        <f t="shared" si="2"/>
        <v>1</v>
      </c>
      <c r="J5" s="291">
        <f t="shared" si="3"/>
        <v>128</v>
      </c>
      <c r="K5" s="293">
        <f t="shared" si="4"/>
        <v>42.666666666666664</v>
      </c>
      <c r="L5" s="292">
        <f t="shared" si="5"/>
        <v>0.33333333333333331</v>
      </c>
      <c r="M5" s="291">
        <f t="shared" si="6"/>
        <v>0</v>
      </c>
      <c r="N5" s="291">
        <f t="shared" si="7"/>
        <v>128</v>
      </c>
    </row>
    <row r="6" spans="1:14" ht="15.75" thickBot="1" x14ac:dyDescent="0.3">
      <c r="A6" s="173"/>
      <c r="B6" s="107" t="s">
        <v>1827</v>
      </c>
      <c r="C6" s="107" t="s">
        <v>1828</v>
      </c>
      <c r="D6" s="108" t="str">
        <f t="shared" si="0"/>
        <v>(0,0,139)</v>
      </c>
      <c r="E6">
        <v>0</v>
      </c>
      <c r="F6">
        <v>0</v>
      </c>
      <c r="G6">
        <v>139</v>
      </c>
      <c r="H6" s="291" t="str">
        <f t="shared" si="1"/>
        <v>Blue</v>
      </c>
      <c r="I6" s="292">
        <f t="shared" si="2"/>
        <v>1</v>
      </c>
      <c r="J6" s="291">
        <f t="shared" si="3"/>
        <v>139</v>
      </c>
      <c r="K6" s="293">
        <f t="shared" si="4"/>
        <v>46.333333333333336</v>
      </c>
      <c r="L6" s="292">
        <f t="shared" si="5"/>
        <v>0.33333333333333337</v>
      </c>
      <c r="M6" s="291">
        <f t="shared" si="6"/>
        <v>0</v>
      </c>
      <c r="N6" s="291">
        <f t="shared" si="7"/>
        <v>139</v>
      </c>
    </row>
    <row r="7" spans="1:14" ht="15.75" thickBot="1" x14ac:dyDescent="0.3">
      <c r="A7" s="179"/>
      <c r="B7" s="107" t="s">
        <v>1835</v>
      </c>
      <c r="C7" s="107" t="s">
        <v>1836</v>
      </c>
      <c r="D7" s="108" t="str">
        <f t="shared" si="0"/>
        <v>(75,0,130)</v>
      </c>
      <c r="E7">
        <v>75</v>
      </c>
      <c r="F7">
        <v>0</v>
      </c>
      <c r="G7">
        <v>130</v>
      </c>
      <c r="H7" s="291" t="str">
        <f t="shared" si="1"/>
        <v>Blue</v>
      </c>
      <c r="I7" s="292">
        <f t="shared" si="2"/>
        <v>1</v>
      </c>
      <c r="J7" s="291">
        <f t="shared" si="3"/>
        <v>130</v>
      </c>
      <c r="K7" s="293">
        <f t="shared" si="4"/>
        <v>68.333333333333329</v>
      </c>
      <c r="L7" s="292">
        <f t="shared" si="5"/>
        <v>0.52564102564102555</v>
      </c>
      <c r="M7" s="291">
        <f t="shared" si="6"/>
        <v>0</v>
      </c>
      <c r="N7" s="291">
        <f t="shared" si="7"/>
        <v>130</v>
      </c>
    </row>
    <row r="8" spans="1:14" ht="15.75" thickBot="1" x14ac:dyDescent="0.3">
      <c r="A8" s="185"/>
      <c r="B8" s="107" t="s">
        <v>1545</v>
      </c>
      <c r="C8" s="107" t="s">
        <v>1846</v>
      </c>
      <c r="D8" s="108" t="str">
        <f t="shared" si="0"/>
        <v>(148,0,211)</v>
      </c>
      <c r="E8">
        <v>148</v>
      </c>
      <c r="F8">
        <v>0</v>
      </c>
      <c r="G8">
        <v>211</v>
      </c>
      <c r="H8" s="291" t="str">
        <f t="shared" si="1"/>
        <v>Blue</v>
      </c>
      <c r="I8" s="292">
        <f t="shared" si="2"/>
        <v>1</v>
      </c>
      <c r="J8" s="291">
        <f t="shared" si="3"/>
        <v>211</v>
      </c>
      <c r="K8" s="293">
        <f t="shared" si="4"/>
        <v>119.66666666666667</v>
      </c>
      <c r="L8" s="292">
        <f t="shared" si="5"/>
        <v>0.56714060031595581</v>
      </c>
      <c r="M8" s="291">
        <f t="shared" si="6"/>
        <v>0</v>
      </c>
      <c r="N8" s="291">
        <f t="shared" si="7"/>
        <v>211</v>
      </c>
    </row>
    <row r="9" spans="1:14" ht="15.75" thickBot="1" x14ac:dyDescent="0.3">
      <c r="A9" s="166"/>
      <c r="B9" s="114" t="s">
        <v>1646</v>
      </c>
      <c r="C9" s="107" t="s">
        <v>1818</v>
      </c>
      <c r="D9" s="108" t="str">
        <f t="shared" si="0"/>
        <v>(0,191,255)</v>
      </c>
      <c r="E9">
        <v>0</v>
      </c>
      <c r="F9">
        <v>191</v>
      </c>
      <c r="G9">
        <v>255</v>
      </c>
      <c r="H9" s="291" t="str">
        <f t="shared" si="1"/>
        <v>Blue</v>
      </c>
      <c r="I9" s="292">
        <f t="shared" si="2"/>
        <v>1</v>
      </c>
      <c r="J9" s="291">
        <f t="shared" si="3"/>
        <v>255</v>
      </c>
      <c r="K9" s="293">
        <f t="shared" si="4"/>
        <v>148.66666666666666</v>
      </c>
      <c r="L9" s="292">
        <f t="shared" si="5"/>
        <v>0.58300653594771235</v>
      </c>
      <c r="M9" s="291">
        <f t="shared" si="6"/>
        <v>0</v>
      </c>
      <c r="N9" s="291">
        <f t="shared" si="7"/>
        <v>255</v>
      </c>
    </row>
    <row r="10" spans="1:14" ht="15.75" thickBot="1" x14ac:dyDescent="0.3">
      <c r="A10" s="91"/>
      <c r="B10" s="107" t="s">
        <v>1619</v>
      </c>
      <c r="C10" s="107" t="s">
        <v>1804</v>
      </c>
      <c r="D10" s="108" t="str">
        <f t="shared" si="0"/>
        <v>(0,206,209)</v>
      </c>
      <c r="E10">
        <v>0</v>
      </c>
      <c r="F10">
        <v>206</v>
      </c>
      <c r="G10">
        <v>209</v>
      </c>
      <c r="H10" s="291" t="str">
        <f t="shared" si="1"/>
        <v>Blue</v>
      </c>
      <c r="I10" s="292">
        <f t="shared" si="2"/>
        <v>1</v>
      </c>
      <c r="J10" s="291">
        <f t="shared" si="3"/>
        <v>209</v>
      </c>
      <c r="K10" s="293">
        <f t="shared" si="4"/>
        <v>138.33333333333334</v>
      </c>
      <c r="L10" s="292">
        <f t="shared" si="5"/>
        <v>0.6618819776714514</v>
      </c>
      <c r="M10" s="291">
        <f t="shared" si="6"/>
        <v>0</v>
      </c>
      <c r="N10" s="291">
        <f t="shared" si="7"/>
        <v>209</v>
      </c>
    </row>
    <row r="11" spans="1:14" ht="15.75" thickBot="1" x14ac:dyDescent="0.3">
      <c r="A11" s="167"/>
      <c r="B11" s="114" t="s">
        <v>1571</v>
      </c>
      <c r="C11" s="107" t="s">
        <v>1819</v>
      </c>
      <c r="D11" s="108" t="str">
        <f t="shared" si="0"/>
        <v>(30,144,255)</v>
      </c>
      <c r="E11">
        <v>30</v>
      </c>
      <c r="F11">
        <v>144</v>
      </c>
      <c r="G11">
        <v>255</v>
      </c>
      <c r="H11" s="291" t="str">
        <f t="shared" si="1"/>
        <v>Blue</v>
      </c>
      <c r="I11" s="292">
        <f t="shared" si="2"/>
        <v>0.88235294117647056</v>
      </c>
      <c r="J11" s="291">
        <f t="shared" si="3"/>
        <v>255</v>
      </c>
      <c r="K11" s="293">
        <f t="shared" si="4"/>
        <v>143</v>
      </c>
      <c r="L11" s="292">
        <f t="shared" si="5"/>
        <v>0.5607843137254902</v>
      </c>
      <c r="M11" s="291">
        <f t="shared" si="6"/>
        <v>30</v>
      </c>
      <c r="N11" s="291">
        <f t="shared" si="7"/>
        <v>225</v>
      </c>
    </row>
    <row r="12" spans="1:14" ht="15.75" thickBot="1" x14ac:dyDescent="0.3">
      <c r="A12" s="177"/>
      <c r="B12" s="114" t="s">
        <v>1687</v>
      </c>
      <c r="C12" s="107" t="s">
        <v>1833</v>
      </c>
      <c r="D12" s="108" t="str">
        <f t="shared" si="0"/>
        <v>(138,43,226)</v>
      </c>
      <c r="E12">
        <v>138</v>
      </c>
      <c r="F12">
        <v>43</v>
      </c>
      <c r="G12">
        <v>226</v>
      </c>
      <c r="H12" s="291" t="str">
        <f t="shared" si="1"/>
        <v>Blue</v>
      </c>
      <c r="I12" s="292">
        <f t="shared" si="2"/>
        <v>0.80973451327433632</v>
      </c>
      <c r="J12" s="291">
        <f t="shared" si="3"/>
        <v>226</v>
      </c>
      <c r="K12" s="293">
        <f t="shared" si="4"/>
        <v>135.66666666666666</v>
      </c>
      <c r="L12" s="292">
        <f t="shared" si="5"/>
        <v>0.60029498525073743</v>
      </c>
      <c r="M12" s="291">
        <f t="shared" si="6"/>
        <v>43</v>
      </c>
      <c r="N12" s="291">
        <f t="shared" si="7"/>
        <v>183</v>
      </c>
    </row>
    <row r="13" spans="1:14" ht="15.75" thickBot="1" x14ac:dyDescent="0.3">
      <c r="A13" s="171"/>
      <c r="B13" s="107" t="s">
        <v>1823</v>
      </c>
      <c r="C13" s="107" t="s">
        <v>1824</v>
      </c>
      <c r="D13" s="108" t="str">
        <f t="shared" si="0"/>
        <v>(25,25,112)</v>
      </c>
      <c r="E13">
        <v>25</v>
      </c>
      <c r="F13">
        <v>25</v>
      </c>
      <c r="G13">
        <v>112</v>
      </c>
      <c r="H13" s="291" t="str">
        <f t="shared" si="1"/>
        <v>Blue</v>
      </c>
      <c r="I13" s="292">
        <f t="shared" si="2"/>
        <v>0.7767857142857143</v>
      </c>
      <c r="J13" s="291">
        <f t="shared" si="3"/>
        <v>112</v>
      </c>
      <c r="K13" s="293">
        <f t="shared" si="4"/>
        <v>54</v>
      </c>
      <c r="L13" s="292">
        <f t="shared" si="5"/>
        <v>0.48214285714285715</v>
      </c>
      <c r="M13" s="291">
        <f t="shared" si="6"/>
        <v>25</v>
      </c>
      <c r="N13" s="291">
        <f t="shared" si="7"/>
        <v>87</v>
      </c>
    </row>
    <row r="14" spans="1:14" ht="15.75" thickBot="1" x14ac:dyDescent="0.3">
      <c r="A14" s="186"/>
      <c r="B14" s="107" t="s">
        <v>1847</v>
      </c>
      <c r="C14" s="107" t="s">
        <v>1848</v>
      </c>
      <c r="D14" s="108" t="str">
        <f t="shared" si="0"/>
        <v>(153,50,204)</v>
      </c>
      <c r="E14">
        <v>153</v>
      </c>
      <c r="F14">
        <v>50</v>
      </c>
      <c r="G14">
        <v>204</v>
      </c>
      <c r="H14" s="291" t="str">
        <f t="shared" si="1"/>
        <v>Blue</v>
      </c>
      <c r="I14" s="292">
        <f t="shared" si="2"/>
        <v>0.75490196078431371</v>
      </c>
      <c r="J14" s="291">
        <f t="shared" si="3"/>
        <v>204</v>
      </c>
      <c r="K14" s="293">
        <f t="shared" si="4"/>
        <v>135.66666666666666</v>
      </c>
      <c r="L14" s="292">
        <f t="shared" si="5"/>
        <v>0.66503267973856206</v>
      </c>
      <c r="M14" s="291">
        <f t="shared" si="6"/>
        <v>50</v>
      </c>
      <c r="N14" s="291">
        <f t="shared" si="7"/>
        <v>154</v>
      </c>
    </row>
    <row r="15" spans="1:14" ht="15.75" thickBot="1" x14ac:dyDescent="0.3">
      <c r="A15" s="176"/>
      <c r="B15" s="114" t="s">
        <v>1698</v>
      </c>
      <c r="C15" s="107" t="s">
        <v>1832</v>
      </c>
      <c r="D15" s="108" t="str">
        <f t="shared" si="0"/>
        <v>(65,105,225)</v>
      </c>
      <c r="E15">
        <v>65</v>
      </c>
      <c r="F15">
        <v>105</v>
      </c>
      <c r="G15">
        <v>225</v>
      </c>
      <c r="H15" s="291" t="str">
        <f t="shared" si="1"/>
        <v>Blue</v>
      </c>
      <c r="I15" s="292">
        <f t="shared" si="2"/>
        <v>0.71111111111111114</v>
      </c>
      <c r="J15" s="291">
        <f t="shared" si="3"/>
        <v>225</v>
      </c>
      <c r="K15" s="293">
        <f t="shared" si="4"/>
        <v>131.66666666666666</v>
      </c>
      <c r="L15" s="292">
        <f t="shared" si="5"/>
        <v>0.58518518518518514</v>
      </c>
      <c r="M15" s="291">
        <f t="shared" si="6"/>
        <v>65</v>
      </c>
      <c r="N15" s="291">
        <f t="shared" si="7"/>
        <v>160</v>
      </c>
    </row>
    <row r="16" spans="1:14" ht="15.75" thickBot="1" x14ac:dyDescent="0.3">
      <c r="A16" s="164"/>
      <c r="B16" s="107" t="s">
        <v>1695</v>
      </c>
      <c r="C16" s="107" t="s">
        <v>1816</v>
      </c>
      <c r="D16" s="108" t="str">
        <f t="shared" si="0"/>
        <v>(70,130,180)</v>
      </c>
      <c r="E16">
        <v>70</v>
      </c>
      <c r="F16">
        <v>130</v>
      </c>
      <c r="G16">
        <v>180</v>
      </c>
      <c r="H16" s="291" t="str">
        <f t="shared" si="1"/>
        <v>Blue</v>
      </c>
      <c r="I16" s="292">
        <f t="shared" si="2"/>
        <v>0.61111111111111116</v>
      </c>
      <c r="J16" s="291">
        <f t="shared" si="3"/>
        <v>180</v>
      </c>
      <c r="K16" s="293">
        <f t="shared" si="4"/>
        <v>126.66666666666667</v>
      </c>
      <c r="L16" s="292">
        <f t="shared" si="5"/>
        <v>0.70370370370370372</v>
      </c>
      <c r="M16" s="291">
        <f t="shared" si="6"/>
        <v>70</v>
      </c>
      <c r="N16" s="291">
        <f t="shared" si="7"/>
        <v>110</v>
      </c>
    </row>
    <row r="17" spans="1:14" ht="15.75" thickBot="1" x14ac:dyDescent="0.3">
      <c r="A17" s="178"/>
      <c r="B17" s="114" t="s">
        <v>1552</v>
      </c>
      <c r="C17" s="107" t="s">
        <v>1834</v>
      </c>
      <c r="D17" s="108" t="str">
        <f t="shared" si="0"/>
        <v>(186,85,211)</v>
      </c>
      <c r="E17">
        <v>186</v>
      </c>
      <c r="F17">
        <v>85</v>
      </c>
      <c r="G17">
        <v>211</v>
      </c>
      <c r="H17" s="291" t="str">
        <f t="shared" si="1"/>
        <v>Blue</v>
      </c>
      <c r="I17" s="292">
        <f t="shared" si="2"/>
        <v>0.59715639810426535</v>
      </c>
      <c r="J17" s="291">
        <f t="shared" si="3"/>
        <v>211</v>
      </c>
      <c r="K17" s="293">
        <f t="shared" si="4"/>
        <v>160.66666666666666</v>
      </c>
      <c r="L17" s="292">
        <f t="shared" si="5"/>
        <v>0.76145339652448651</v>
      </c>
      <c r="M17" s="291">
        <f t="shared" si="6"/>
        <v>85</v>
      </c>
      <c r="N17" s="291">
        <f t="shared" si="7"/>
        <v>126</v>
      </c>
    </row>
    <row r="18" spans="1:14" ht="15.75" thickBot="1" x14ac:dyDescent="0.3">
      <c r="A18" s="165"/>
      <c r="B18" s="107" t="s">
        <v>1690</v>
      </c>
      <c r="C18" s="107" t="s">
        <v>1817</v>
      </c>
      <c r="D18" s="108" t="str">
        <f t="shared" si="0"/>
        <v>(100,149,237)</v>
      </c>
      <c r="E18">
        <v>100</v>
      </c>
      <c r="F18">
        <v>149</v>
      </c>
      <c r="G18">
        <v>237</v>
      </c>
      <c r="H18" s="291" t="str">
        <f t="shared" si="1"/>
        <v>Blue</v>
      </c>
      <c r="I18" s="292">
        <f t="shared" si="2"/>
        <v>0.57805907172995785</v>
      </c>
      <c r="J18" s="291">
        <f t="shared" si="3"/>
        <v>237</v>
      </c>
      <c r="K18" s="293">
        <f t="shared" si="4"/>
        <v>162</v>
      </c>
      <c r="L18" s="292">
        <f t="shared" si="5"/>
        <v>0.68354430379746833</v>
      </c>
      <c r="M18" s="291">
        <f t="shared" si="6"/>
        <v>100</v>
      </c>
      <c r="N18" s="291">
        <f t="shared" si="7"/>
        <v>137</v>
      </c>
    </row>
    <row r="19" spans="1:14" ht="15.75" thickBot="1" x14ac:dyDescent="0.3">
      <c r="A19" s="320"/>
      <c r="B19" s="107" t="s">
        <v>1954</v>
      </c>
      <c r="C19" s="107" t="s">
        <v>1817</v>
      </c>
      <c r="D19" s="108" t="str">
        <f t="shared" si="0"/>
        <v>(100,149,237)</v>
      </c>
      <c r="E19">
        <v>100</v>
      </c>
      <c r="F19">
        <v>149</v>
      </c>
      <c r="G19">
        <v>237</v>
      </c>
      <c r="H19" s="291" t="str">
        <f t="shared" si="1"/>
        <v>Blue</v>
      </c>
      <c r="I19" s="292">
        <f t="shared" si="2"/>
        <v>0.57805907172995785</v>
      </c>
      <c r="J19" s="291">
        <f t="shared" si="3"/>
        <v>237</v>
      </c>
      <c r="K19" s="293">
        <f t="shared" si="4"/>
        <v>162</v>
      </c>
      <c r="L19" s="292">
        <f t="shared" si="5"/>
        <v>0.68354430379746833</v>
      </c>
      <c r="M19" s="291">
        <f t="shared" si="6"/>
        <v>100</v>
      </c>
      <c r="N19" s="291">
        <f t="shared" si="7"/>
        <v>137</v>
      </c>
    </row>
    <row r="20" spans="1:14" ht="15.75" thickBot="1" x14ac:dyDescent="0.3">
      <c r="A20" s="182"/>
      <c r="B20" s="107" t="s">
        <v>1841</v>
      </c>
      <c r="C20" s="107" t="s">
        <v>1842</v>
      </c>
      <c r="D20" s="108" t="str">
        <f t="shared" si="0"/>
        <v>(123,104,238)</v>
      </c>
      <c r="E20">
        <v>123</v>
      </c>
      <c r="F20">
        <v>104</v>
      </c>
      <c r="G20">
        <v>238</v>
      </c>
      <c r="H20" s="291" t="str">
        <f t="shared" si="1"/>
        <v>Blue</v>
      </c>
      <c r="I20" s="292">
        <f t="shared" si="2"/>
        <v>0.56302521008403361</v>
      </c>
      <c r="J20" s="291">
        <f t="shared" si="3"/>
        <v>238</v>
      </c>
      <c r="K20" s="293">
        <f t="shared" si="4"/>
        <v>155</v>
      </c>
      <c r="L20" s="292">
        <f t="shared" si="5"/>
        <v>0.65126050420168069</v>
      </c>
      <c r="M20" s="291">
        <f t="shared" si="6"/>
        <v>104</v>
      </c>
      <c r="N20" s="291">
        <f t="shared" si="7"/>
        <v>134</v>
      </c>
    </row>
    <row r="21" spans="1:14" ht="15.75" thickBot="1" x14ac:dyDescent="0.3">
      <c r="A21" s="180"/>
      <c r="B21" s="107" t="s">
        <v>1837</v>
      </c>
      <c r="C21" s="107" t="s">
        <v>1838</v>
      </c>
      <c r="D21" s="108" t="str">
        <f t="shared" si="0"/>
        <v>(72,61,139)</v>
      </c>
      <c r="E21">
        <v>72</v>
      </c>
      <c r="F21">
        <v>61</v>
      </c>
      <c r="G21">
        <v>139</v>
      </c>
      <c r="H21" s="291" t="str">
        <f t="shared" si="1"/>
        <v>Blue</v>
      </c>
      <c r="I21" s="292">
        <f t="shared" si="2"/>
        <v>0.5611510791366906</v>
      </c>
      <c r="J21" s="291">
        <f t="shared" si="3"/>
        <v>139</v>
      </c>
      <c r="K21" s="293">
        <f t="shared" si="4"/>
        <v>90.666666666666671</v>
      </c>
      <c r="L21" s="292">
        <f t="shared" si="5"/>
        <v>0.65227817745803363</v>
      </c>
      <c r="M21" s="291">
        <f t="shared" si="6"/>
        <v>61</v>
      </c>
      <c r="N21" s="291">
        <f t="shared" si="7"/>
        <v>78</v>
      </c>
    </row>
    <row r="22" spans="1:14" ht="15.75" thickBot="1" x14ac:dyDescent="0.3">
      <c r="A22" s="181"/>
      <c r="B22" s="107" t="s">
        <v>1839</v>
      </c>
      <c r="C22" s="107" t="s">
        <v>1840</v>
      </c>
      <c r="D22" s="108" t="str">
        <f t="shared" si="0"/>
        <v>(106,90,205)</v>
      </c>
      <c r="E22">
        <v>106</v>
      </c>
      <c r="F22">
        <v>90</v>
      </c>
      <c r="G22">
        <v>205</v>
      </c>
      <c r="H22" s="291" t="str">
        <f t="shared" si="1"/>
        <v>Blue</v>
      </c>
      <c r="I22" s="292">
        <f t="shared" si="2"/>
        <v>0.56097560975609762</v>
      </c>
      <c r="J22" s="291">
        <f t="shared" si="3"/>
        <v>205</v>
      </c>
      <c r="K22" s="293">
        <f t="shared" si="4"/>
        <v>133.66666666666666</v>
      </c>
      <c r="L22" s="292">
        <f t="shared" si="5"/>
        <v>0.6520325203252032</v>
      </c>
      <c r="M22" s="291">
        <f t="shared" si="6"/>
        <v>90</v>
      </c>
      <c r="N22" s="291">
        <f t="shared" si="7"/>
        <v>115</v>
      </c>
    </row>
    <row r="23" spans="1:14" ht="15.75" thickBot="1" x14ac:dyDescent="0.3">
      <c r="A23" s="183"/>
      <c r="B23" s="107" t="s">
        <v>1666</v>
      </c>
      <c r="C23" s="107" t="s">
        <v>1843</v>
      </c>
      <c r="D23" s="108" t="str">
        <f t="shared" si="0"/>
        <v>(147,112,219)</v>
      </c>
      <c r="E23">
        <v>147</v>
      </c>
      <c r="F23">
        <v>112</v>
      </c>
      <c r="G23">
        <v>219</v>
      </c>
      <c r="H23" s="291" t="str">
        <f t="shared" si="1"/>
        <v>Blue</v>
      </c>
      <c r="I23" s="292">
        <f t="shared" si="2"/>
        <v>0.48858447488584472</v>
      </c>
      <c r="J23" s="291">
        <f t="shared" si="3"/>
        <v>219</v>
      </c>
      <c r="K23" s="293">
        <f t="shared" si="4"/>
        <v>159.33333333333334</v>
      </c>
      <c r="L23" s="292">
        <f t="shared" si="5"/>
        <v>0.72754946727549474</v>
      </c>
      <c r="M23" s="291">
        <f t="shared" si="6"/>
        <v>112</v>
      </c>
      <c r="N23" s="291">
        <f t="shared" si="7"/>
        <v>107</v>
      </c>
    </row>
    <row r="24" spans="1:14" ht="15.75" thickBot="1" x14ac:dyDescent="0.3">
      <c r="A24" s="170"/>
      <c r="B24" s="114" t="s">
        <v>1702</v>
      </c>
      <c r="C24" s="107" t="s">
        <v>1822</v>
      </c>
      <c r="D24" s="108" t="str">
        <f t="shared" si="0"/>
        <v>(135,206,250)</v>
      </c>
      <c r="E24">
        <v>135</v>
      </c>
      <c r="F24">
        <v>206</v>
      </c>
      <c r="G24">
        <v>250</v>
      </c>
      <c r="H24" s="291" t="str">
        <f t="shared" si="1"/>
        <v>Blue</v>
      </c>
      <c r="I24" s="292">
        <f t="shared" si="2"/>
        <v>0.46</v>
      </c>
      <c r="J24" s="291">
        <f t="shared" si="3"/>
        <v>250</v>
      </c>
      <c r="K24" s="293">
        <f t="shared" si="4"/>
        <v>197</v>
      </c>
      <c r="L24" s="292">
        <f t="shared" si="5"/>
        <v>0.78800000000000003</v>
      </c>
      <c r="M24" s="291">
        <f t="shared" si="6"/>
        <v>135</v>
      </c>
      <c r="N24" s="291">
        <f t="shared" si="7"/>
        <v>115</v>
      </c>
    </row>
    <row r="25" spans="1:14" ht="15.75" thickBot="1" x14ac:dyDescent="0.3">
      <c r="A25" s="169"/>
      <c r="B25" s="107" t="s">
        <v>1613</v>
      </c>
      <c r="C25" s="107" t="s">
        <v>1821</v>
      </c>
      <c r="D25" s="108" t="str">
        <f t="shared" si="0"/>
        <v>(135,206,235)</v>
      </c>
      <c r="E25">
        <v>135</v>
      </c>
      <c r="F25">
        <v>206</v>
      </c>
      <c r="G25">
        <v>235</v>
      </c>
      <c r="H25" s="291" t="str">
        <f t="shared" si="1"/>
        <v>Blue</v>
      </c>
      <c r="I25" s="292">
        <f t="shared" si="2"/>
        <v>0.42553191489361702</v>
      </c>
      <c r="J25" s="291">
        <f t="shared" si="3"/>
        <v>235</v>
      </c>
      <c r="K25" s="293">
        <f t="shared" si="4"/>
        <v>192</v>
      </c>
      <c r="L25" s="292">
        <f t="shared" si="5"/>
        <v>0.81702127659574464</v>
      </c>
      <c r="M25" s="291">
        <f t="shared" si="6"/>
        <v>135</v>
      </c>
      <c r="N25" s="291">
        <f t="shared" si="7"/>
        <v>100</v>
      </c>
    </row>
    <row r="26" spans="1:14" ht="15.75" thickBot="1" x14ac:dyDescent="0.3">
      <c r="A26" s="163"/>
      <c r="B26" s="114" t="s">
        <v>1591</v>
      </c>
      <c r="C26" s="107" t="s">
        <v>1815</v>
      </c>
      <c r="D26" s="108" t="str">
        <f t="shared" si="0"/>
        <v>(95,158,160)</v>
      </c>
      <c r="E26">
        <v>95</v>
      </c>
      <c r="F26">
        <v>158</v>
      </c>
      <c r="G26">
        <v>160</v>
      </c>
      <c r="H26" s="291" t="str">
        <f t="shared" si="1"/>
        <v>Blue</v>
      </c>
      <c r="I26" s="292">
        <f t="shared" si="2"/>
        <v>0.40625</v>
      </c>
      <c r="J26" s="291">
        <f t="shared" si="3"/>
        <v>160</v>
      </c>
      <c r="K26" s="293">
        <f t="shared" si="4"/>
        <v>137.66666666666666</v>
      </c>
      <c r="L26" s="292">
        <f t="shared" si="5"/>
        <v>0.86041666666666661</v>
      </c>
      <c r="M26" s="291">
        <f t="shared" si="6"/>
        <v>95</v>
      </c>
      <c r="N26" s="291">
        <f t="shared" si="7"/>
        <v>65</v>
      </c>
    </row>
    <row r="27" spans="1:14" ht="15.75" thickBot="1" x14ac:dyDescent="0.3">
      <c r="A27" s="168"/>
      <c r="B27" s="107" t="s">
        <v>1705</v>
      </c>
      <c r="C27" s="107" t="s">
        <v>1820</v>
      </c>
      <c r="D27" s="108" t="str">
        <f t="shared" si="0"/>
        <v>(173,216,230)</v>
      </c>
      <c r="E27">
        <v>173</v>
      </c>
      <c r="F27">
        <v>216</v>
      </c>
      <c r="G27">
        <v>230</v>
      </c>
      <c r="H27" s="291" t="str">
        <f t="shared" si="1"/>
        <v>Blue</v>
      </c>
      <c r="I27" s="292">
        <f t="shared" si="2"/>
        <v>0.24782608695652175</v>
      </c>
      <c r="J27" s="291">
        <f t="shared" si="3"/>
        <v>230</v>
      </c>
      <c r="K27" s="293">
        <f t="shared" si="4"/>
        <v>206.33333333333334</v>
      </c>
      <c r="L27" s="292">
        <f t="shared" si="5"/>
        <v>0.89710144927536239</v>
      </c>
      <c r="M27" s="291">
        <f t="shared" si="6"/>
        <v>173</v>
      </c>
      <c r="N27" s="291">
        <f t="shared" si="7"/>
        <v>57</v>
      </c>
    </row>
    <row r="28" spans="1:14" ht="15.75" thickBot="1" x14ac:dyDescent="0.3">
      <c r="A28" s="162"/>
      <c r="B28" s="107" t="s">
        <v>1813</v>
      </c>
      <c r="C28" s="107" t="s">
        <v>1814</v>
      </c>
      <c r="D28" s="108" t="str">
        <f t="shared" si="0"/>
        <v>(176,224,230)</v>
      </c>
      <c r="E28">
        <v>176</v>
      </c>
      <c r="F28">
        <v>224</v>
      </c>
      <c r="G28">
        <v>230</v>
      </c>
      <c r="H28" s="291" t="str">
        <f t="shared" si="1"/>
        <v>Blue</v>
      </c>
      <c r="I28" s="292">
        <f t="shared" si="2"/>
        <v>0.23478260869565218</v>
      </c>
      <c r="J28" s="291">
        <f t="shared" si="3"/>
        <v>230</v>
      </c>
      <c r="K28" s="293">
        <f t="shared" si="4"/>
        <v>210</v>
      </c>
      <c r="L28" s="292">
        <f t="shared" si="5"/>
        <v>0.91304347826086951</v>
      </c>
      <c r="M28" s="291">
        <f t="shared" si="6"/>
        <v>176</v>
      </c>
      <c r="N28" s="291">
        <f t="shared" si="7"/>
        <v>54</v>
      </c>
    </row>
    <row r="29" spans="1:14" ht="15.75" thickBot="1" x14ac:dyDescent="0.3">
      <c r="A29" s="227"/>
      <c r="B29" s="107" t="s">
        <v>1916</v>
      </c>
      <c r="C29" s="107" t="s">
        <v>1917</v>
      </c>
      <c r="D29" s="108" t="str">
        <f t="shared" si="0"/>
        <v>(119,136,153)</v>
      </c>
      <c r="E29">
        <v>119</v>
      </c>
      <c r="F29">
        <v>136</v>
      </c>
      <c r="G29">
        <v>153</v>
      </c>
      <c r="H29" s="291" t="str">
        <f t="shared" si="1"/>
        <v>Blue</v>
      </c>
      <c r="I29" s="292">
        <f t="shared" si="2"/>
        <v>0.22222222222222221</v>
      </c>
      <c r="J29" s="291">
        <f t="shared" si="3"/>
        <v>153</v>
      </c>
      <c r="K29" s="293">
        <f t="shared" si="4"/>
        <v>136</v>
      </c>
      <c r="L29" s="292">
        <f t="shared" si="5"/>
        <v>0.88888888888888884</v>
      </c>
      <c r="M29" s="291">
        <f t="shared" si="6"/>
        <v>119</v>
      </c>
      <c r="N29" s="291">
        <f t="shared" si="7"/>
        <v>34</v>
      </c>
    </row>
    <row r="30" spans="1:14" ht="15.75" thickBot="1" x14ac:dyDescent="0.3">
      <c r="A30" s="226"/>
      <c r="B30" s="107" t="s">
        <v>1914</v>
      </c>
      <c r="C30" s="107" t="s">
        <v>1915</v>
      </c>
      <c r="D30" s="108" t="str">
        <f t="shared" si="0"/>
        <v>(112,128,144)</v>
      </c>
      <c r="E30">
        <v>112</v>
      </c>
      <c r="F30">
        <v>128</v>
      </c>
      <c r="G30">
        <v>144</v>
      </c>
      <c r="H30" s="291" t="str">
        <f t="shared" si="1"/>
        <v>Blue</v>
      </c>
      <c r="I30" s="292">
        <f t="shared" si="2"/>
        <v>0.22222222222222221</v>
      </c>
      <c r="J30" s="291">
        <f t="shared" si="3"/>
        <v>144</v>
      </c>
      <c r="K30" s="293">
        <f t="shared" si="4"/>
        <v>128</v>
      </c>
      <c r="L30" s="292">
        <f t="shared" si="5"/>
        <v>0.88888888888888884</v>
      </c>
      <c r="M30" s="291">
        <f t="shared" si="6"/>
        <v>112</v>
      </c>
      <c r="N30" s="291">
        <f t="shared" si="7"/>
        <v>32</v>
      </c>
    </row>
    <row r="31" spans="1:14" ht="15.75" thickBot="1" x14ac:dyDescent="0.3">
      <c r="A31" s="228"/>
      <c r="B31" s="107" t="s">
        <v>1918</v>
      </c>
      <c r="C31" s="107" t="s">
        <v>1919</v>
      </c>
      <c r="D31" s="108" t="str">
        <f t="shared" si="0"/>
        <v>(176,196,222)</v>
      </c>
      <c r="E31">
        <v>176</v>
      </c>
      <c r="F31">
        <v>196</v>
      </c>
      <c r="G31">
        <v>222</v>
      </c>
      <c r="H31" s="291" t="str">
        <f t="shared" si="1"/>
        <v>Blue</v>
      </c>
      <c r="I31" s="292">
        <f t="shared" si="2"/>
        <v>0.2072072072072072</v>
      </c>
      <c r="J31" s="291">
        <f t="shared" si="3"/>
        <v>222</v>
      </c>
      <c r="K31" s="293">
        <f t="shared" si="4"/>
        <v>198</v>
      </c>
      <c r="L31" s="292">
        <f t="shared" si="5"/>
        <v>0.89189189189189189</v>
      </c>
      <c r="M31" s="291">
        <f t="shared" si="6"/>
        <v>176</v>
      </c>
      <c r="N31" s="291">
        <f t="shared" si="7"/>
        <v>46</v>
      </c>
    </row>
    <row r="32" spans="1:14" ht="15.75" thickBot="1" x14ac:dyDescent="0.3">
      <c r="A32" s="229"/>
      <c r="B32" s="114" t="s">
        <v>1920</v>
      </c>
      <c r="C32" s="107" t="s">
        <v>1921</v>
      </c>
      <c r="D32" s="108" t="str">
        <f t="shared" si="0"/>
        <v>(230,230,250)</v>
      </c>
      <c r="E32">
        <v>230</v>
      </c>
      <c r="F32">
        <v>230</v>
      </c>
      <c r="G32">
        <v>250</v>
      </c>
      <c r="H32" s="291" t="str">
        <f t="shared" si="1"/>
        <v>Blue</v>
      </c>
      <c r="I32" s="292">
        <f t="shared" si="2"/>
        <v>0.08</v>
      </c>
      <c r="J32" s="291">
        <f t="shared" si="3"/>
        <v>250</v>
      </c>
      <c r="K32" s="293">
        <f t="shared" si="4"/>
        <v>236.66666666666666</v>
      </c>
      <c r="L32" s="292">
        <f t="shared" si="5"/>
        <v>0.94666666666666666</v>
      </c>
      <c r="M32" s="291">
        <f t="shared" si="6"/>
        <v>230</v>
      </c>
      <c r="N32" s="291">
        <f t="shared" si="7"/>
        <v>20</v>
      </c>
    </row>
    <row r="33" spans="1:14" ht="15.75" thickBot="1" x14ac:dyDescent="0.3">
      <c r="A33" s="231"/>
      <c r="B33" s="107" t="s">
        <v>1924</v>
      </c>
      <c r="C33" s="107" t="s">
        <v>1925</v>
      </c>
      <c r="D33" s="108" t="str">
        <f t="shared" si="0"/>
        <v>(240,248,255)</v>
      </c>
      <c r="E33">
        <v>240</v>
      </c>
      <c r="F33">
        <v>248</v>
      </c>
      <c r="G33">
        <v>255</v>
      </c>
      <c r="H33" s="291" t="str">
        <f t="shared" si="1"/>
        <v>Blue</v>
      </c>
      <c r="I33" s="292">
        <f t="shared" si="2"/>
        <v>5.8823529411764705E-2</v>
      </c>
      <c r="J33" s="291">
        <f t="shared" si="3"/>
        <v>255</v>
      </c>
      <c r="K33" s="293">
        <f t="shared" si="4"/>
        <v>247.66666666666666</v>
      </c>
      <c r="L33" s="292">
        <f t="shared" si="5"/>
        <v>0.97124183006535947</v>
      </c>
      <c r="M33" s="291">
        <f t="shared" si="6"/>
        <v>240</v>
      </c>
      <c r="N33" s="291">
        <f t="shared" si="7"/>
        <v>15</v>
      </c>
    </row>
    <row r="34" spans="1:14" ht="15.75" thickBot="1" x14ac:dyDescent="0.3">
      <c r="A34" s="232"/>
      <c r="B34" s="107" t="s">
        <v>1926</v>
      </c>
      <c r="C34" s="107" t="s">
        <v>1927</v>
      </c>
      <c r="D34" s="108" t="str">
        <f t="shared" si="0"/>
        <v>(248,248,255)</v>
      </c>
      <c r="E34">
        <v>248</v>
      </c>
      <c r="F34">
        <v>248</v>
      </c>
      <c r="G34">
        <v>255</v>
      </c>
      <c r="H34" s="291" t="str">
        <f t="shared" si="1"/>
        <v>Blue</v>
      </c>
      <c r="I34" s="292">
        <f t="shared" si="2"/>
        <v>2.7450980392156862E-2</v>
      </c>
      <c r="J34" s="291">
        <f t="shared" si="3"/>
        <v>255</v>
      </c>
      <c r="K34" s="293">
        <f t="shared" si="4"/>
        <v>250.33333333333334</v>
      </c>
      <c r="L34" s="292">
        <f t="shared" si="5"/>
        <v>0.98169934640522882</v>
      </c>
      <c r="M34" s="291">
        <f t="shared" si="6"/>
        <v>248</v>
      </c>
      <c r="N34" s="291">
        <f t="shared" si="7"/>
        <v>7</v>
      </c>
    </row>
    <row r="35" spans="1:14" ht="15.75" thickBot="1" x14ac:dyDescent="0.3">
      <c r="A35" s="142"/>
      <c r="B35" s="107" t="s">
        <v>1555</v>
      </c>
      <c r="C35" s="107" t="s">
        <v>1780</v>
      </c>
      <c r="D35" s="108" t="str">
        <f t="shared" ref="D35:D66" si="8">CONCATENATE("(",E35,",",F35,",",G35,")")</f>
        <v>(0,255,0)</v>
      </c>
      <c r="E35" s="327">
        <v>0</v>
      </c>
      <c r="F35" s="327">
        <v>255</v>
      </c>
      <c r="G35" s="327">
        <v>0</v>
      </c>
      <c r="H35" s="291" t="str">
        <f t="shared" ref="H35:H66" si="9">INDEX($E$2:$G$2,1,MATCH(MAX(E35:G35),E35:G35,0))</f>
        <v>Green</v>
      </c>
      <c r="I35" s="292">
        <f t="shared" ref="I35:I66" si="10">IF(J35=0,0,N35/J35)</f>
        <v>1</v>
      </c>
      <c r="J35" s="291">
        <f t="shared" ref="J35:J66" si="11">MAX(E35:G35)</f>
        <v>255</v>
      </c>
      <c r="K35" s="293">
        <f t="shared" ref="K35:K66" si="12">AVERAGE(E35:G35)</f>
        <v>85</v>
      </c>
      <c r="L35" s="292">
        <f t="shared" ref="L35:L66" si="13">K35/J35</f>
        <v>0.33333333333333331</v>
      </c>
      <c r="M35" s="291">
        <f t="shared" ref="M35:M66" si="14">MIN(E35:G35)</f>
        <v>0</v>
      </c>
      <c r="N35" s="291">
        <f t="shared" ref="N35:N66" si="15">J35-M35</f>
        <v>255</v>
      </c>
    </row>
    <row r="36" spans="1:14" ht="15.75" thickBot="1" x14ac:dyDescent="0.3">
      <c r="A36" s="140"/>
      <c r="B36" s="107" t="s">
        <v>1777</v>
      </c>
      <c r="C36" s="107" t="s">
        <v>1778</v>
      </c>
      <c r="D36" s="108" t="str">
        <f t="shared" si="8"/>
        <v>(0,128,0)</v>
      </c>
      <c r="E36">
        <v>0</v>
      </c>
      <c r="F36">
        <v>128</v>
      </c>
      <c r="G36">
        <v>0</v>
      </c>
      <c r="H36" s="291" t="str">
        <f t="shared" si="9"/>
        <v>Green</v>
      </c>
      <c r="I36" s="292">
        <f t="shared" si="10"/>
        <v>1</v>
      </c>
      <c r="J36" s="291">
        <f t="shared" si="11"/>
        <v>128</v>
      </c>
      <c r="K36" s="293">
        <f t="shared" si="12"/>
        <v>42.666666666666664</v>
      </c>
      <c r="L36" s="292">
        <f t="shared" si="13"/>
        <v>0.33333333333333331</v>
      </c>
      <c r="M36" s="291">
        <f t="shared" si="14"/>
        <v>0</v>
      </c>
      <c r="N36" s="291">
        <f t="shared" si="15"/>
        <v>128</v>
      </c>
    </row>
    <row r="37" spans="1:14" ht="15.75" thickBot="1" x14ac:dyDescent="0.3">
      <c r="A37" s="139"/>
      <c r="B37" s="107" t="s">
        <v>1721</v>
      </c>
      <c r="C37" s="107" t="s">
        <v>1776</v>
      </c>
      <c r="D37" s="108" t="str">
        <f t="shared" si="8"/>
        <v>(0,100,0)</v>
      </c>
      <c r="E37">
        <v>0</v>
      </c>
      <c r="F37">
        <v>100</v>
      </c>
      <c r="G37">
        <v>0</v>
      </c>
      <c r="H37" s="291" t="str">
        <f t="shared" si="9"/>
        <v>Green</v>
      </c>
      <c r="I37" s="292">
        <f t="shared" si="10"/>
        <v>1</v>
      </c>
      <c r="J37" s="291">
        <f t="shared" si="11"/>
        <v>100</v>
      </c>
      <c r="K37" s="293">
        <f t="shared" si="12"/>
        <v>33.333333333333336</v>
      </c>
      <c r="L37" s="292">
        <f t="shared" si="13"/>
        <v>0.33333333333333337</v>
      </c>
      <c r="M37" s="291">
        <f t="shared" si="14"/>
        <v>0</v>
      </c>
      <c r="N37" s="291">
        <f t="shared" si="15"/>
        <v>100</v>
      </c>
    </row>
    <row r="38" spans="1:14" ht="15.75" thickBot="1" x14ac:dyDescent="0.3">
      <c r="A38" s="136"/>
      <c r="B38" s="107" t="s">
        <v>1575</v>
      </c>
      <c r="C38" s="107" t="s">
        <v>1771</v>
      </c>
      <c r="D38" s="108" t="str">
        <f t="shared" si="8"/>
        <v>(124,252,0)</v>
      </c>
      <c r="E38">
        <v>124</v>
      </c>
      <c r="F38">
        <v>252</v>
      </c>
      <c r="G38">
        <v>0</v>
      </c>
      <c r="H38" s="291" t="str">
        <f t="shared" si="9"/>
        <v>Green</v>
      </c>
      <c r="I38" s="292">
        <f t="shared" si="10"/>
        <v>1</v>
      </c>
      <c r="J38" s="291">
        <f t="shared" si="11"/>
        <v>252</v>
      </c>
      <c r="K38" s="293">
        <f t="shared" si="12"/>
        <v>125.33333333333333</v>
      </c>
      <c r="L38" s="292">
        <f t="shared" si="13"/>
        <v>0.49735449735449733</v>
      </c>
      <c r="M38" s="291">
        <f t="shared" si="14"/>
        <v>0</v>
      </c>
      <c r="N38" s="291">
        <f t="shared" si="15"/>
        <v>252</v>
      </c>
    </row>
    <row r="39" spans="1:14" ht="15.75" thickBot="1" x14ac:dyDescent="0.3">
      <c r="A39" s="137"/>
      <c r="B39" s="107" t="s">
        <v>1772</v>
      </c>
      <c r="C39" s="107" t="s">
        <v>1773</v>
      </c>
      <c r="D39" s="108" t="str">
        <f t="shared" si="8"/>
        <v>(127,255,0)</v>
      </c>
      <c r="E39">
        <v>127</v>
      </c>
      <c r="F39">
        <v>255</v>
      </c>
      <c r="G39">
        <v>0</v>
      </c>
      <c r="H39" s="291" t="str">
        <f t="shared" si="9"/>
        <v>Green</v>
      </c>
      <c r="I39" s="292">
        <f t="shared" si="10"/>
        <v>1</v>
      </c>
      <c r="J39" s="291">
        <f t="shared" si="11"/>
        <v>255</v>
      </c>
      <c r="K39" s="293">
        <f t="shared" si="12"/>
        <v>127.33333333333333</v>
      </c>
      <c r="L39" s="292">
        <f t="shared" si="13"/>
        <v>0.49934640522875817</v>
      </c>
      <c r="M39" s="291">
        <f t="shared" si="14"/>
        <v>0</v>
      </c>
      <c r="N39" s="291">
        <f t="shared" si="15"/>
        <v>255</v>
      </c>
    </row>
    <row r="40" spans="1:14" ht="15.75" thickBot="1" x14ac:dyDescent="0.3">
      <c r="A40" s="148"/>
      <c r="B40" s="114" t="s">
        <v>1608</v>
      </c>
      <c r="C40" s="107" t="s">
        <v>1789</v>
      </c>
      <c r="D40" s="108" t="str">
        <f t="shared" si="8"/>
        <v>(0,255,127)</v>
      </c>
      <c r="E40">
        <v>0</v>
      </c>
      <c r="F40">
        <v>255</v>
      </c>
      <c r="G40">
        <v>127</v>
      </c>
      <c r="H40" s="291" t="str">
        <f t="shared" si="9"/>
        <v>Green</v>
      </c>
      <c r="I40" s="292">
        <f t="shared" si="10"/>
        <v>1</v>
      </c>
      <c r="J40" s="291">
        <f t="shared" si="11"/>
        <v>255</v>
      </c>
      <c r="K40" s="293">
        <f t="shared" si="12"/>
        <v>127.33333333333333</v>
      </c>
      <c r="L40" s="292">
        <f t="shared" si="13"/>
        <v>0.49934640522875817</v>
      </c>
      <c r="M40" s="291">
        <f t="shared" si="14"/>
        <v>0</v>
      </c>
      <c r="N40" s="291">
        <f t="shared" si="15"/>
        <v>255</v>
      </c>
    </row>
    <row r="41" spans="1:14" ht="15.75" thickBot="1" x14ac:dyDescent="0.3">
      <c r="A41" s="147"/>
      <c r="B41" s="107" t="s">
        <v>1568</v>
      </c>
      <c r="C41" s="107" t="s">
        <v>1788</v>
      </c>
      <c r="D41" s="108" t="str">
        <f t="shared" si="8"/>
        <v>(0,250,154)</v>
      </c>
      <c r="E41">
        <v>0</v>
      </c>
      <c r="F41">
        <v>250</v>
      </c>
      <c r="G41">
        <v>154</v>
      </c>
      <c r="H41" s="291" t="str">
        <f t="shared" si="9"/>
        <v>Green</v>
      </c>
      <c r="I41" s="292">
        <f t="shared" si="10"/>
        <v>1</v>
      </c>
      <c r="J41" s="291">
        <f t="shared" si="11"/>
        <v>250</v>
      </c>
      <c r="K41" s="293">
        <f t="shared" si="12"/>
        <v>134.66666666666666</v>
      </c>
      <c r="L41" s="292">
        <f t="shared" si="13"/>
        <v>0.53866666666666663</v>
      </c>
      <c r="M41" s="291">
        <f t="shared" si="14"/>
        <v>0</v>
      </c>
      <c r="N41" s="291">
        <f t="shared" si="15"/>
        <v>250</v>
      </c>
    </row>
    <row r="42" spans="1:14" ht="15.75" thickBot="1" x14ac:dyDescent="0.3">
      <c r="A42" s="156"/>
      <c r="B42" s="107" t="s">
        <v>1801</v>
      </c>
      <c r="C42" s="107" t="s">
        <v>1802</v>
      </c>
      <c r="D42" s="108" t="str">
        <f t="shared" si="8"/>
        <v>(0,255,255)</v>
      </c>
      <c r="E42">
        <v>0</v>
      </c>
      <c r="F42">
        <v>255</v>
      </c>
      <c r="G42">
        <v>255</v>
      </c>
      <c r="H42" s="291" t="str">
        <f t="shared" si="9"/>
        <v>Green</v>
      </c>
      <c r="I42" s="292">
        <f t="shared" si="10"/>
        <v>1</v>
      </c>
      <c r="J42" s="291">
        <f t="shared" si="11"/>
        <v>255</v>
      </c>
      <c r="K42" s="293">
        <f t="shared" si="12"/>
        <v>170</v>
      </c>
      <c r="L42" s="292">
        <f t="shared" si="13"/>
        <v>0.66666666666666663</v>
      </c>
      <c r="M42" s="291">
        <f t="shared" si="14"/>
        <v>0</v>
      </c>
      <c r="N42" s="291">
        <f t="shared" si="15"/>
        <v>255</v>
      </c>
    </row>
    <row r="43" spans="1:14" ht="15.75" thickBot="1" x14ac:dyDescent="0.3">
      <c r="A43" s="156"/>
      <c r="B43" s="114" t="s">
        <v>1683</v>
      </c>
      <c r="C43" s="107" t="s">
        <v>1802</v>
      </c>
      <c r="D43" s="108" t="str">
        <f t="shared" si="8"/>
        <v>(0,255,255)</v>
      </c>
      <c r="E43">
        <v>0</v>
      </c>
      <c r="F43">
        <v>255</v>
      </c>
      <c r="G43">
        <v>255</v>
      </c>
      <c r="H43" s="291" t="str">
        <f t="shared" si="9"/>
        <v>Green</v>
      </c>
      <c r="I43" s="292">
        <f t="shared" si="10"/>
        <v>1</v>
      </c>
      <c r="J43" s="291">
        <f t="shared" si="11"/>
        <v>255</v>
      </c>
      <c r="K43" s="293">
        <f t="shared" si="12"/>
        <v>170</v>
      </c>
      <c r="L43" s="292">
        <f t="shared" si="13"/>
        <v>0.66666666666666663</v>
      </c>
      <c r="M43" s="291">
        <f t="shared" si="14"/>
        <v>0</v>
      </c>
      <c r="N43" s="291">
        <f t="shared" si="15"/>
        <v>255</v>
      </c>
    </row>
    <row r="44" spans="1:14" ht="15.75" thickBot="1" x14ac:dyDescent="0.3">
      <c r="A44" s="154"/>
      <c r="B44" s="107" t="s">
        <v>1649</v>
      </c>
      <c r="C44" s="107" t="s">
        <v>1799</v>
      </c>
      <c r="D44" s="108" t="str">
        <f t="shared" si="8"/>
        <v>(0,128,128)</v>
      </c>
      <c r="E44">
        <v>0</v>
      </c>
      <c r="F44">
        <v>128</v>
      </c>
      <c r="G44">
        <v>128</v>
      </c>
      <c r="H44" s="291" t="str">
        <f t="shared" si="9"/>
        <v>Green</v>
      </c>
      <c r="I44" s="292">
        <f t="shared" si="10"/>
        <v>1</v>
      </c>
      <c r="J44" s="291">
        <f t="shared" si="11"/>
        <v>128</v>
      </c>
      <c r="K44" s="293">
        <f t="shared" si="12"/>
        <v>85.333333333333329</v>
      </c>
      <c r="L44" s="292">
        <f t="shared" si="13"/>
        <v>0.66666666666666663</v>
      </c>
      <c r="M44" s="291">
        <f t="shared" si="14"/>
        <v>0</v>
      </c>
      <c r="N44" s="291">
        <f t="shared" si="15"/>
        <v>128</v>
      </c>
    </row>
    <row r="45" spans="1:14" ht="15.75" thickBot="1" x14ac:dyDescent="0.3">
      <c r="A45" s="155"/>
      <c r="B45" s="107" t="s">
        <v>1681</v>
      </c>
      <c r="C45" s="107" t="s">
        <v>1800</v>
      </c>
      <c r="D45" s="108" t="str">
        <f t="shared" si="8"/>
        <v>(0,139,139)</v>
      </c>
      <c r="E45">
        <v>0</v>
      </c>
      <c r="F45">
        <v>139</v>
      </c>
      <c r="G45">
        <v>139</v>
      </c>
      <c r="H45" s="291" t="str">
        <f t="shared" si="9"/>
        <v>Green</v>
      </c>
      <c r="I45" s="292">
        <f t="shared" si="10"/>
        <v>1</v>
      </c>
      <c r="J45" s="291">
        <f t="shared" si="11"/>
        <v>139</v>
      </c>
      <c r="K45" s="293">
        <f t="shared" si="12"/>
        <v>92.666666666666671</v>
      </c>
      <c r="L45" s="292">
        <f t="shared" si="13"/>
        <v>0.66666666666666674</v>
      </c>
      <c r="M45" s="291">
        <f t="shared" si="14"/>
        <v>0</v>
      </c>
      <c r="N45" s="291">
        <f t="shared" si="15"/>
        <v>139</v>
      </c>
    </row>
    <row r="46" spans="1:14" ht="15.75" thickBot="1" x14ac:dyDescent="0.3">
      <c r="A46" s="152"/>
      <c r="B46" s="114" t="s">
        <v>1656</v>
      </c>
      <c r="C46" s="107" t="s">
        <v>1796</v>
      </c>
      <c r="D46" s="108" t="str">
        <f t="shared" si="8"/>
        <v>(32,178,170)</v>
      </c>
      <c r="E46">
        <v>32</v>
      </c>
      <c r="F46">
        <v>178</v>
      </c>
      <c r="G46">
        <v>170</v>
      </c>
      <c r="H46" s="291" t="str">
        <f t="shared" si="9"/>
        <v>Green</v>
      </c>
      <c r="I46" s="292">
        <f t="shared" si="10"/>
        <v>0.8202247191011236</v>
      </c>
      <c r="J46" s="291">
        <f t="shared" si="11"/>
        <v>178</v>
      </c>
      <c r="K46" s="293">
        <f t="shared" si="12"/>
        <v>126.66666666666667</v>
      </c>
      <c r="L46" s="292">
        <f t="shared" si="13"/>
        <v>0.71161048689138584</v>
      </c>
      <c r="M46" s="291">
        <f t="shared" si="14"/>
        <v>32</v>
      </c>
      <c r="N46" s="291">
        <f t="shared" si="15"/>
        <v>146</v>
      </c>
    </row>
    <row r="47" spans="1:14" ht="15.75" thickBot="1" x14ac:dyDescent="0.3">
      <c r="A47" s="138"/>
      <c r="B47" s="107" t="s">
        <v>1774</v>
      </c>
      <c r="C47" s="107" t="s">
        <v>1775</v>
      </c>
      <c r="D47" s="108" t="str">
        <f t="shared" si="8"/>
        <v>(173,255,47)</v>
      </c>
      <c r="E47">
        <v>173</v>
      </c>
      <c r="F47">
        <v>255</v>
      </c>
      <c r="G47">
        <v>47</v>
      </c>
      <c r="H47" s="291" t="str">
        <f t="shared" si="9"/>
        <v>Green</v>
      </c>
      <c r="I47" s="292">
        <f t="shared" si="10"/>
        <v>0.81568627450980391</v>
      </c>
      <c r="J47" s="291">
        <f t="shared" si="11"/>
        <v>255</v>
      </c>
      <c r="K47" s="293">
        <f t="shared" si="12"/>
        <v>158.33333333333334</v>
      </c>
      <c r="L47" s="292">
        <f t="shared" si="13"/>
        <v>0.62091503267973858</v>
      </c>
      <c r="M47" s="291">
        <f t="shared" si="14"/>
        <v>47</v>
      </c>
      <c r="N47" s="291">
        <f t="shared" si="15"/>
        <v>208</v>
      </c>
    </row>
    <row r="48" spans="1:14" ht="15.75" thickBot="1" x14ac:dyDescent="0.3">
      <c r="A48" s="143"/>
      <c r="B48" s="114" t="s">
        <v>1781</v>
      </c>
      <c r="C48" s="107" t="s">
        <v>1782</v>
      </c>
      <c r="D48" s="108" t="str">
        <f t="shared" si="8"/>
        <v>(50,205,50)</v>
      </c>
      <c r="E48">
        <v>50</v>
      </c>
      <c r="F48">
        <v>205</v>
      </c>
      <c r="G48">
        <v>50</v>
      </c>
      <c r="H48" s="291" t="str">
        <f t="shared" si="9"/>
        <v>Green</v>
      </c>
      <c r="I48" s="292">
        <f t="shared" si="10"/>
        <v>0.75609756097560976</v>
      </c>
      <c r="J48" s="291">
        <f t="shared" si="11"/>
        <v>205</v>
      </c>
      <c r="K48" s="293">
        <f t="shared" si="12"/>
        <v>101.66666666666667</v>
      </c>
      <c r="L48" s="292">
        <f t="shared" si="13"/>
        <v>0.49593495934959353</v>
      </c>
      <c r="M48" s="291">
        <f t="shared" si="14"/>
        <v>50</v>
      </c>
      <c r="N48" s="291">
        <f t="shared" si="15"/>
        <v>155</v>
      </c>
    </row>
    <row r="49" spans="1:14" ht="15.75" thickBot="1" x14ac:dyDescent="0.3">
      <c r="A49" s="133"/>
      <c r="B49" s="107" t="s">
        <v>1610</v>
      </c>
      <c r="C49" s="107" t="s">
        <v>1767</v>
      </c>
      <c r="D49" s="108" t="str">
        <f t="shared" si="8"/>
        <v>(154,205,50)</v>
      </c>
      <c r="E49">
        <v>154</v>
      </c>
      <c r="F49">
        <v>205</v>
      </c>
      <c r="G49">
        <v>50</v>
      </c>
      <c r="H49" s="291" t="str">
        <f t="shared" si="9"/>
        <v>Green</v>
      </c>
      <c r="I49" s="292">
        <f t="shared" si="10"/>
        <v>0.75609756097560976</v>
      </c>
      <c r="J49" s="291">
        <f t="shared" si="11"/>
        <v>205</v>
      </c>
      <c r="K49" s="293">
        <f t="shared" si="12"/>
        <v>136.33333333333334</v>
      </c>
      <c r="L49" s="292">
        <f t="shared" si="13"/>
        <v>0.66504065040650406</v>
      </c>
      <c r="M49" s="291">
        <f t="shared" si="14"/>
        <v>50</v>
      </c>
      <c r="N49" s="291">
        <f t="shared" si="15"/>
        <v>155</v>
      </c>
    </row>
    <row r="50" spans="1:14" ht="15.75" thickBot="1" x14ac:dyDescent="0.3">
      <c r="A50" s="141"/>
      <c r="B50" s="114" t="s">
        <v>1642</v>
      </c>
      <c r="C50" s="107" t="s">
        <v>1779</v>
      </c>
      <c r="D50" s="108" t="str">
        <f t="shared" si="8"/>
        <v>(34,139,34)</v>
      </c>
      <c r="E50">
        <v>34</v>
      </c>
      <c r="F50">
        <v>139</v>
      </c>
      <c r="G50">
        <v>34</v>
      </c>
      <c r="H50" s="291" t="str">
        <f t="shared" si="9"/>
        <v>Green</v>
      </c>
      <c r="I50" s="292">
        <f t="shared" si="10"/>
        <v>0.75539568345323738</v>
      </c>
      <c r="J50" s="291">
        <f t="shared" si="11"/>
        <v>139</v>
      </c>
      <c r="K50" s="293">
        <f t="shared" si="12"/>
        <v>69</v>
      </c>
      <c r="L50" s="292">
        <f t="shared" si="13"/>
        <v>0.49640287769784175</v>
      </c>
      <c r="M50" s="291">
        <f t="shared" si="14"/>
        <v>34</v>
      </c>
      <c r="N50" s="291">
        <f t="shared" si="15"/>
        <v>105</v>
      </c>
    </row>
    <row r="51" spans="1:14" ht="15.75" thickBot="1" x14ac:dyDescent="0.3">
      <c r="A51" s="135"/>
      <c r="B51" s="114" t="s">
        <v>1593</v>
      </c>
      <c r="C51" s="107" t="s">
        <v>1770</v>
      </c>
      <c r="D51" s="108" t="str">
        <f t="shared" si="8"/>
        <v>(107,142,35)</v>
      </c>
      <c r="E51">
        <v>107</v>
      </c>
      <c r="F51">
        <v>142</v>
      </c>
      <c r="G51">
        <v>35</v>
      </c>
      <c r="H51" s="291" t="str">
        <f t="shared" si="9"/>
        <v>Green</v>
      </c>
      <c r="I51" s="292">
        <f t="shared" si="10"/>
        <v>0.75352112676056338</v>
      </c>
      <c r="J51" s="291">
        <f t="shared" si="11"/>
        <v>142</v>
      </c>
      <c r="K51" s="293">
        <f t="shared" si="12"/>
        <v>94.666666666666671</v>
      </c>
      <c r="L51" s="292">
        <f t="shared" si="13"/>
        <v>0.66666666666666674</v>
      </c>
      <c r="M51" s="291">
        <f t="shared" si="14"/>
        <v>35</v>
      </c>
      <c r="N51" s="291">
        <f t="shared" si="15"/>
        <v>107</v>
      </c>
    </row>
    <row r="52" spans="1:14" ht="15.75" thickBot="1" x14ac:dyDescent="0.3">
      <c r="A52" s="158"/>
      <c r="B52" s="107" t="s">
        <v>1805</v>
      </c>
      <c r="C52" s="107" t="s">
        <v>1806</v>
      </c>
      <c r="D52" s="108" t="str">
        <f t="shared" si="8"/>
        <v>(64,224,208)</v>
      </c>
      <c r="E52">
        <v>64</v>
      </c>
      <c r="F52">
        <v>224</v>
      </c>
      <c r="G52">
        <v>208</v>
      </c>
      <c r="H52" s="291" t="str">
        <f t="shared" si="9"/>
        <v>Green</v>
      </c>
      <c r="I52" s="292">
        <f t="shared" si="10"/>
        <v>0.7142857142857143</v>
      </c>
      <c r="J52" s="291">
        <f t="shared" si="11"/>
        <v>224</v>
      </c>
      <c r="K52" s="293">
        <f t="shared" si="12"/>
        <v>165.33333333333334</v>
      </c>
      <c r="L52" s="292">
        <f t="shared" si="13"/>
        <v>0.73809523809523814</v>
      </c>
      <c r="M52" s="291">
        <f t="shared" si="14"/>
        <v>64</v>
      </c>
      <c r="N52" s="291">
        <f t="shared" si="15"/>
        <v>160</v>
      </c>
    </row>
    <row r="53" spans="1:14" ht="15.75" thickBot="1" x14ac:dyDescent="0.3">
      <c r="A53" s="149"/>
      <c r="B53" s="107" t="s">
        <v>1790</v>
      </c>
      <c r="C53" s="107" t="s">
        <v>1791</v>
      </c>
      <c r="D53" s="108" t="str">
        <f t="shared" si="8"/>
        <v>(46,139,87)</v>
      </c>
      <c r="E53">
        <v>46</v>
      </c>
      <c r="F53">
        <v>139</v>
      </c>
      <c r="G53">
        <v>87</v>
      </c>
      <c r="H53" s="291" t="str">
        <f t="shared" si="9"/>
        <v>Green</v>
      </c>
      <c r="I53" s="292">
        <f t="shared" si="10"/>
        <v>0.6690647482014388</v>
      </c>
      <c r="J53" s="291">
        <f t="shared" si="11"/>
        <v>139</v>
      </c>
      <c r="K53" s="293">
        <f t="shared" si="12"/>
        <v>90.666666666666671</v>
      </c>
      <c r="L53" s="292">
        <f t="shared" si="13"/>
        <v>0.65227817745803363</v>
      </c>
      <c r="M53" s="291">
        <f t="shared" si="14"/>
        <v>46</v>
      </c>
      <c r="N53" s="291">
        <f t="shared" si="15"/>
        <v>93</v>
      </c>
    </row>
    <row r="54" spans="1:14" ht="15.75" thickBot="1" x14ac:dyDescent="0.3">
      <c r="A54" s="151"/>
      <c r="B54" s="107" t="s">
        <v>1794</v>
      </c>
      <c r="C54" s="107" t="s">
        <v>1795</v>
      </c>
      <c r="D54" s="108" t="str">
        <f t="shared" si="8"/>
        <v>(60,179,113)</v>
      </c>
      <c r="E54">
        <v>60</v>
      </c>
      <c r="F54">
        <v>179</v>
      </c>
      <c r="G54">
        <v>113</v>
      </c>
      <c r="H54" s="291" t="str">
        <f t="shared" si="9"/>
        <v>Green</v>
      </c>
      <c r="I54" s="292">
        <f t="shared" si="10"/>
        <v>0.66480446927374304</v>
      </c>
      <c r="J54" s="291">
        <f t="shared" si="11"/>
        <v>179</v>
      </c>
      <c r="K54" s="293">
        <f t="shared" si="12"/>
        <v>117.33333333333333</v>
      </c>
      <c r="L54" s="292">
        <f t="shared" si="13"/>
        <v>0.65549348230912474</v>
      </c>
      <c r="M54" s="291">
        <f t="shared" si="14"/>
        <v>60</v>
      </c>
      <c r="N54" s="291">
        <f t="shared" si="15"/>
        <v>119</v>
      </c>
    </row>
    <row r="55" spans="1:14" ht="15.75" thickBot="1" x14ac:dyDescent="0.3">
      <c r="A55" s="159"/>
      <c r="B55" s="107" t="s">
        <v>1807</v>
      </c>
      <c r="C55" s="107" t="s">
        <v>1808</v>
      </c>
      <c r="D55" s="108" t="str">
        <f t="shared" si="8"/>
        <v>(72,209,204)</v>
      </c>
      <c r="E55">
        <v>72</v>
      </c>
      <c r="F55">
        <v>209</v>
      </c>
      <c r="G55">
        <v>204</v>
      </c>
      <c r="H55" s="291" t="str">
        <f t="shared" si="9"/>
        <v>Green</v>
      </c>
      <c r="I55" s="292">
        <f t="shared" si="10"/>
        <v>0.65550239234449759</v>
      </c>
      <c r="J55" s="291">
        <f t="shared" si="11"/>
        <v>209</v>
      </c>
      <c r="K55" s="293">
        <f t="shared" si="12"/>
        <v>161.66666666666666</v>
      </c>
      <c r="L55" s="292">
        <f t="shared" si="13"/>
        <v>0.77352472089314195</v>
      </c>
      <c r="M55" s="291">
        <f t="shared" si="14"/>
        <v>72</v>
      </c>
      <c r="N55" s="291">
        <f t="shared" si="15"/>
        <v>137</v>
      </c>
    </row>
    <row r="56" spans="1:14" ht="15.75" thickBot="1" x14ac:dyDescent="0.3">
      <c r="A56" s="134"/>
      <c r="B56" s="107" t="s">
        <v>1768</v>
      </c>
      <c r="C56" s="107" t="s">
        <v>1769</v>
      </c>
      <c r="D56" s="108" t="str">
        <f t="shared" si="8"/>
        <v>(85,107,47)</v>
      </c>
      <c r="E56">
        <v>85</v>
      </c>
      <c r="F56">
        <v>107</v>
      </c>
      <c r="G56">
        <v>47</v>
      </c>
      <c r="H56" s="291" t="str">
        <f t="shared" si="9"/>
        <v>Green</v>
      </c>
      <c r="I56" s="292">
        <f t="shared" si="10"/>
        <v>0.56074766355140182</v>
      </c>
      <c r="J56" s="291">
        <f t="shared" si="11"/>
        <v>107</v>
      </c>
      <c r="K56" s="293">
        <f t="shared" si="12"/>
        <v>79.666666666666671</v>
      </c>
      <c r="L56" s="292">
        <f t="shared" si="13"/>
        <v>0.74454828660436145</v>
      </c>
      <c r="M56" s="291">
        <f t="shared" si="14"/>
        <v>47</v>
      </c>
      <c r="N56" s="291">
        <f t="shared" si="15"/>
        <v>60</v>
      </c>
    </row>
    <row r="57" spans="1:14" ht="15.75" thickBot="1" x14ac:dyDescent="0.3">
      <c r="A57" s="150"/>
      <c r="B57" s="107" t="s">
        <v>1792</v>
      </c>
      <c r="C57" s="107" t="s">
        <v>1793</v>
      </c>
      <c r="D57" s="108" t="str">
        <f t="shared" si="8"/>
        <v>(102,205,170)</v>
      </c>
      <c r="E57">
        <v>102</v>
      </c>
      <c r="F57">
        <v>205</v>
      </c>
      <c r="G57">
        <v>170</v>
      </c>
      <c r="H57" s="291" t="str">
        <f t="shared" si="9"/>
        <v>Green</v>
      </c>
      <c r="I57" s="292">
        <f t="shared" si="10"/>
        <v>0.5024390243902439</v>
      </c>
      <c r="J57" s="291">
        <f t="shared" si="11"/>
        <v>205</v>
      </c>
      <c r="K57" s="293">
        <f t="shared" si="12"/>
        <v>159</v>
      </c>
      <c r="L57" s="292">
        <f t="shared" si="13"/>
        <v>0.775609756097561</v>
      </c>
      <c r="M57" s="291">
        <f t="shared" si="14"/>
        <v>102</v>
      </c>
      <c r="N57" s="291">
        <f t="shared" si="15"/>
        <v>103</v>
      </c>
    </row>
    <row r="58" spans="1:14" ht="15.75" thickBot="1" x14ac:dyDescent="0.3">
      <c r="A58" s="161"/>
      <c r="B58" s="107" t="s">
        <v>1811</v>
      </c>
      <c r="C58" s="107" t="s">
        <v>1812</v>
      </c>
      <c r="D58" s="108" t="str">
        <f t="shared" si="8"/>
        <v>(127,255,212)</v>
      </c>
      <c r="E58">
        <v>127</v>
      </c>
      <c r="F58">
        <v>255</v>
      </c>
      <c r="G58">
        <v>212</v>
      </c>
      <c r="H58" s="291" t="str">
        <f t="shared" si="9"/>
        <v>Green</v>
      </c>
      <c r="I58" s="292">
        <f t="shared" si="10"/>
        <v>0.50196078431372548</v>
      </c>
      <c r="J58" s="291">
        <f t="shared" si="11"/>
        <v>255</v>
      </c>
      <c r="K58" s="293">
        <f t="shared" si="12"/>
        <v>198</v>
      </c>
      <c r="L58" s="292">
        <f t="shared" si="13"/>
        <v>0.77647058823529413</v>
      </c>
      <c r="M58" s="291">
        <f t="shared" si="14"/>
        <v>127</v>
      </c>
      <c r="N58" s="291">
        <f t="shared" si="15"/>
        <v>128</v>
      </c>
    </row>
    <row r="59" spans="1:14" ht="15.75" thickBot="1" x14ac:dyDescent="0.3">
      <c r="A59" s="153"/>
      <c r="B59" s="107" t="s">
        <v>1797</v>
      </c>
      <c r="C59" s="107" t="s">
        <v>1798</v>
      </c>
      <c r="D59" s="108" t="str">
        <f t="shared" si="8"/>
        <v>(47,79,79)</v>
      </c>
      <c r="E59">
        <v>47</v>
      </c>
      <c r="F59">
        <v>79</v>
      </c>
      <c r="G59">
        <v>79</v>
      </c>
      <c r="H59" s="291" t="str">
        <f t="shared" si="9"/>
        <v>Green</v>
      </c>
      <c r="I59" s="292">
        <f t="shared" si="10"/>
        <v>0.4050632911392405</v>
      </c>
      <c r="J59" s="291">
        <f t="shared" si="11"/>
        <v>79</v>
      </c>
      <c r="K59" s="293">
        <f t="shared" si="12"/>
        <v>68.333333333333329</v>
      </c>
      <c r="L59" s="292">
        <f t="shared" si="13"/>
        <v>0.86497890295358648</v>
      </c>
      <c r="M59" s="291">
        <f t="shared" si="14"/>
        <v>47</v>
      </c>
      <c r="N59" s="291">
        <f t="shared" si="15"/>
        <v>32</v>
      </c>
    </row>
    <row r="60" spans="1:14" ht="15.75" thickBot="1" x14ac:dyDescent="0.3">
      <c r="A60" s="144"/>
      <c r="B60" s="114" t="s">
        <v>1588</v>
      </c>
      <c r="C60" s="107" t="s">
        <v>1783</v>
      </c>
      <c r="D60" s="108" t="str">
        <f t="shared" si="8"/>
        <v>(144,238,144)</v>
      </c>
      <c r="E60">
        <v>144</v>
      </c>
      <c r="F60">
        <v>238</v>
      </c>
      <c r="G60">
        <v>144</v>
      </c>
      <c r="H60" s="291" t="str">
        <f t="shared" si="9"/>
        <v>Green</v>
      </c>
      <c r="I60" s="292">
        <f t="shared" si="10"/>
        <v>0.3949579831932773</v>
      </c>
      <c r="J60" s="291">
        <f t="shared" si="11"/>
        <v>238</v>
      </c>
      <c r="K60" s="293">
        <f t="shared" si="12"/>
        <v>175.33333333333334</v>
      </c>
      <c r="L60" s="292">
        <f t="shared" si="13"/>
        <v>0.73669467787114851</v>
      </c>
      <c r="M60" s="291">
        <f t="shared" si="14"/>
        <v>144</v>
      </c>
      <c r="N60" s="291">
        <f t="shared" si="15"/>
        <v>94</v>
      </c>
    </row>
    <row r="61" spans="1:14" ht="15.75" thickBot="1" x14ac:dyDescent="0.3">
      <c r="A61" s="145"/>
      <c r="B61" s="107" t="s">
        <v>1784</v>
      </c>
      <c r="C61" s="107" t="s">
        <v>1785</v>
      </c>
      <c r="D61" s="108" t="str">
        <f t="shared" si="8"/>
        <v>(152,251,152)</v>
      </c>
      <c r="E61">
        <v>152</v>
      </c>
      <c r="F61">
        <v>251</v>
      </c>
      <c r="G61">
        <v>152</v>
      </c>
      <c r="H61" s="291" t="str">
        <f t="shared" si="9"/>
        <v>Green</v>
      </c>
      <c r="I61" s="292">
        <f t="shared" si="10"/>
        <v>0.39442231075697209</v>
      </c>
      <c r="J61" s="291">
        <f t="shared" si="11"/>
        <v>251</v>
      </c>
      <c r="K61" s="293">
        <f t="shared" si="12"/>
        <v>185</v>
      </c>
      <c r="L61" s="292">
        <f t="shared" si="13"/>
        <v>0.73705179282868527</v>
      </c>
      <c r="M61" s="291">
        <f t="shared" si="14"/>
        <v>152</v>
      </c>
      <c r="N61" s="291">
        <f t="shared" si="15"/>
        <v>99</v>
      </c>
    </row>
    <row r="62" spans="1:14" ht="15.75" thickBot="1" x14ac:dyDescent="0.3">
      <c r="A62" s="160"/>
      <c r="B62" s="107" t="s">
        <v>1809</v>
      </c>
      <c r="C62" s="107" t="s">
        <v>1810</v>
      </c>
      <c r="D62" s="108" t="str">
        <f t="shared" si="8"/>
        <v>(175,238,238)</v>
      </c>
      <c r="E62">
        <v>175</v>
      </c>
      <c r="F62">
        <v>238</v>
      </c>
      <c r="G62">
        <v>238</v>
      </c>
      <c r="H62" s="291" t="str">
        <f t="shared" si="9"/>
        <v>Green</v>
      </c>
      <c r="I62" s="292">
        <f t="shared" si="10"/>
        <v>0.26470588235294118</v>
      </c>
      <c r="J62" s="291">
        <f t="shared" si="11"/>
        <v>238</v>
      </c>
      <c r="K62" s="293">
        <f t="shared" si="12"/>
        <v>217</v>
      </c>
      <c r="L62" s="292">
        <f t="shared" si="13"/>
        <v>0.91176470588235292</v>
      </c>
      <c r="M62" s="291">
        <f t="shared" si="14"/>
        <v>175</v>
      </c>
      <c r="N62" s="291">
        <f t="shared" si="15"/>
        <v>63</v>
      </c>
    </row>
    <row r="63" spans="1:14" ht="15.75" thickBot="1" x14ac:dyDescent="0.3">
      <c r="A63" s="146"/>
      <c r="B63" s="107" t="s">
        <v>1786</v>
      </c>
      <c r="C63" s="107" t="s">
        <v>1787</v>
      </c>
      <c r="D63" s="108" t="str">
        <f t="shared" si="8"/>
        <v>(143,188,143)</v>
      </c>
      <c r="E63">
        <v>143</v>
      </c>
      <c r="F63">
        <v>188</v>
      </c>
      <c r="G63">
        <v>143</v>
      </c>
      <c r="H63" s="291" t="str">
        <f t="shared" si="9"/>
        <v>Green</v>
      </c>
      <c r="I63" s="292">
        <f t="shared" si="10"/>
        <v>0.23936170212765959</v>
      </c>
      <c r="J63" s="291">
        <f t="shared" si="11"/>
        <v>188</v>
      </c>
      <c r="K63" s="293">
        <f t="shared" si="12"/>
        <v>158</v>
      </c>
      <c r="L63" s="292">
        <f t="shared" si="13"/>
        <v>0.84042553191489366</v>
      </c>
      <c r="M63" s="291">
        <f t="shared" si="14"/>
        <v>143</v>
      </c>
      <c r="N63" s="291">
        <f t="shared" si="15"/>
        <v>45</v>
      </c>
    </row>
    <row r="64" spans="1:14" ht="15.75" thickBot="1" x14ac:dyDescent="0.3">
      <c r="A64" s="157"/>
      <c r="B64" s="107" t="s">
        <v>1640</v>
      </c>
      <c r="C64" s="107" t="s">
        <v>1803</v>
      </c>
      <c r="D64" s="108" t="str">
        <f t="shared" si="8"/>
        <v>(224,255,255)</v>
      </c>
      <c r="E64">
        <v>224</v>
      </c>
      <c r="F64">
        <v>255</v>
      </c>
      <c r="G64">
        <v>255</v>
      </c>
      <c r="H64" s="291" t="str">
        <f t="shared" si="9"/>
        <v>Green</v>
      </c>
      <c r="I64" s="292">
        <f t="shared" si="10"/>
        <v>0.12156862745098039</v>
      </c>
      <c r="J64" s="291">
        <f t="shared" si="11"/>
        <v>255</v>
      </c>
      <c r="K64" s="293">
        <f t="shared" si="12"/>
        <v>244.66666666666666</v>
      </c>
      <c r="L64" s="292">
        <f t="shared" si="13"/>
        <v>0.95947712418300646</v>
      </c>
      <c r="M64" s="291">
        <f t="shared" si="14"/>
        <v>224</v>
      </c>
      <c r="N64" s="291">
        <f t="shared" si="15"/>
        <v>31</v>
      </c>
    </row>
    <row r="65" spans="1:14" ht="15.75" thickBot="1" x14ac:dyDescent="0.3">
      <c r="A65" s="233"/>
      <c r="B65" s="114" t="s">
        <v>1716</v>
      </c>
      <c r="C65" s="107" t="s">
        <v>1928</v>
      </c>
      <c r="D65" s="108" t="str">
        <f t="shared" si="8"/>
        <v>(240,255,240)</v>
      </c>
      <c r="E65">
        <v>240</v>
      </c>
      <c r="F65">
        <v>255</v>
      </c>
      <c r="G65">
        <v>240</v>
      </c>
      <c r="H65" s="291" t="str">
        <f t="shared" si="9"/>
        <v>Green</v>
      </c>
      <c r="I65" s="292">
        <f t="shared" si="10"/>
        <v>5.8823529411764705E-2</v>
      </c>
      <c r="J65" s="291">
        <f t="shared" si="11"/>
        <v>255</v>
      </c>
      <c r="K65" s="293">
        <f t="shared" si="12"/>
        <v>245</v>
      </c>
      <c r="L65" s="292">
        <f t="shared" si="13"/>
        <v>0.96078431372549022</v>
      </c>
      <c r="M65" s="291">
        <f t="shared" si="14"/>
        <v>240</v>
      </c>
      <c r="N65" s="291">
        <f t="shared" si="15"/>
        <v>15</v>
      </c>
    </row>
    <row r="66" spans="1:14" ht="15.75" thickBot="1" x14ac:dyDescent="0.3">
      <c r="A66" s="235"/>
      <c r="B66" s="114" t="s">
        <v>1931</v>
      </c>
      <c r="C66" s="107" t="s">
        <v>1932</v>
      </c>
      <c r="D66" s="108" t="str">
        <f t="shared" si="8"/>
        <v>(240,255,255)</v>
      </c>
      <c r="E66">
        <v>240</v>
      </c>
      <c r="F66">
        <v>255</v>
      </c>
      <c r="G66">
        <v>255</v>
      </c>
      <c r="H66" s="291" t="str">
        <f t="shared" si="9"/>
        <v>Green</v>
      </c>
      <c r="I66" s="292">
        <f t="shared" si="10"/>
        <v>5.8823529411764705E-2</v>
      </c>
      <c r="J66" s="291">
        <f t="shared" si="11"/>
        <v>255</v>
      </c>
      <c r="K66" s="293">
        <f t="shared" si="12"/>
        <v>250</v>
      </c>
      <c r="L66" s="292">
        <f t="shared" si="13"/>
        <v>0.98039215686274506</v>
      </c>
      <c r="M66" s="291">
        <f t="shared" si="14"/>
        <v>240</v>
      </c>
      <c r="N66" s="291">
        <f t="shared" si="15"/>
        <v>15</v>
      </c>
    </row>
    <row r="67" spans="1:14" ht="15.75" thickBot="1" x14ac:dyDescent="0.3">
      <c r="A67" s="225"/>
      <c r="B67" s="107" t="s">
        <v>1912</v>
      </c>
      <c r="C67" s="107" t="s">
        <v>1913</v>
      </c>
      <c r="D67" s="108" t="str">
        <f t="shared" ref="D67:D98" si="16">CONCATENATE("(",E67,",",F67,",",G67,")")</f>
        <v>(245,255,250)</v>
      </c>
      <c r="E67">
        <v>245</v>
      </c>
      <c r="F67">
        <v>255</v>
      </c>
      <c r="G67">
        <v>250</v>
      </c>
      <c r="H67" s="291" t="str">
        <f t="shared" ref="H67:H98" si="17">INDEX($E$2:$G$2,1,MATCH(MAX(E67:G67),E67:G67,0))</f>
        <v>Green</v>
      </c>
      <c r="I67" s="292">
        <f t="shared" ref="I67:I98" si="18">IF(J67=0,0,N67/J67)</f>
        <v>3.9215686274509803E-2</v>
      </c>
      <c r="J67" s="291">
        <f t="shared" ref="J67:J98" si="19">MAX(E67:G67)</f>
        <v>255</v>
      </c>
      <c r="K67" s="293">
        <f t="shared" ref="K67:K98" si="20">AVERAGE(E67:G67)</f>
        <v>250</v>
      </c>
      <c r="L67" s="292">
        <f t="shared" ref="L67:L98" si="21">K67/J67</f>
        <v>0.98039215686274506</v>
      </c>
      <c r="M67" s="291">
        <f t="shared" ref="M67:M98" si="22">MIN(E67:G67)</f>
        <v>245</v>
      </c>
      <c r="N67" s="291">
        <f t="shared" ref="N67:N98" si="23">J67-M67</f>
        <v>10</v>
      </c>
    </row>
    <row r="68" spans="1:14" ht="15.75" thickBot="1" x14ac:dyDescent="0.3">
      <c r="A68" s="113"/>
      <c r="B68" s="114" t="s">
        <v>1629</v>
      </c>
      <c r="C68" s="107" t="s">
        <v>1739</v>
      </c>
      <c r="D68" s="108" t="str">
        <f t="shared" si="16"/>
        <v>(255,0,0)</v>
      </c>
      <c r="E68">
        <v>255</v>
      </c>
      <c r="F68">
        <v>0</v>
      </c>
      <c r="G68">
        <v>0</v>
      </c>
      <c r="H68" s="291" t="str">
        <f t="shared" si="17"/>
        <v xml:space="preserve">Red </v>
      </c>
      <c r="I68" s="292">
        <f t="shared" si="18"/>
        <v>1</v>
      </c>
      <c r="J68" s="291">
        <f t="shared" si="19"/>
        <v>255</v>
      </c>
      <c r="K68" s="293">
        <f t="shared" si="20"/>
        <v>85</v>
      </c>
      <c r="L68" s="292">
        <f t="shared" si="21"/>
        <v>0.33333333333333331</v>
      </c>
      <c r="M68" s="291">
        <f t="shared" si="22"/>
        <v>0</v>
      </c>
      <c r="N68" s="291">
        <f t="shared" si="23"/>
        <v>255</v>
      </c>
    </row>
    <row r="69" spans="1:14" ht="15.75" thickBot="1" x14ac:dyDescent="0.3">
      <c r="A69" s="106"/>
      <c r="B69" s="107" t="s">
        <v>1731</v>
      </c>
      <c r="C69" s="107" t="s">
        <v>1732</v>
      </c>
      <c r="D69" s="108" t="str">
        <f t="shared" si="16"/>
        <v>(128,0,0)</v>
      </c>
      <c r="E69" s="327">
        <v>128</v>
      </c>
      <c r="F69" s="327">
        <v>0</v>
      </c>
      <c r="G69" s="327">
        <v>0</v>
      </c>
      <c r="H69" s="291" t="str">
        <f t="shared" si="17"/>
        <v xml:space="preserve">Red </v>
      </c>
      <c r="I69" s="292">
        <f t="shared" si="18"/>
        <v>1</v>
      </c>
      <c r="J69" s="291">
        <f t="shared" si="19"/>
        <v>128</v>
      </c>
      <c r="K69" s="293">
        <f t="shared" si="20"/>
        <v>42.666666666666664</v>
      </c>
      <c r="L69" s="292">
        <f t="shared" si="21"/>
        <v>0.33333333333333331</v>
      </c>
      <c r="M69" s="291">
        <f t="shared" si="22"/>
        <v>0</v>
      </c>
      <c r="N69" s="291">
        <f t="shared" si="23"/>
        <v>128</v>
      </c>
    </row>
    <row r="70" spans="1:14" ht="15.75" thickBot="1" x14ac:dyDescent="0.3">
      <c r="A70" s="109"/>
      <c r="B70" s="107" t="s">
        <v>1733</v>
      </c>
      <c r="C70" s="107" t="s">
        <v>1734</v>
      </c>
      <c r="D70" s="108" t="str">
        <f t="shared" si="16"/>
        <v>(139,0,0)</v>
      </c>
      <c r="E70" s="327">
        <v>139</v>
      </c>
      <c r="F70" s="327">
        <v>0</v>
      </c>
      <c r="G70" s="327">
        <v>0</v>
      </c>
      <c r="H70" s="291" t="str">
        <f t="shared" si="17"/>
        <v xml:space="preserve">Red </v>
      </c>
      <c r="I70" s="292">
        <f t="shared" si="18"/>
        <v>1</v>
      </c>
      <c r="J70" s="291">
        <f t="shared" si="19"/>
        <v>139</v>
      </c>
      <c r="K70" s="293">
        <f t="shared" si="20"/>
        <v>46.333333333333336</v>
      </c>
      <c r="L70" s="292">
        <f t="shared" si="21"/>
        <v>0.33333333333333337</v>
      </c>
      <c r="M70" s="291">
        <f t="shared" si="22"/>
        <v>0</v>
      </c>
      <c r="N70" s="291">
        <f t="shared" si="23"/>
        <v>139</v>
      </c>
    </row>
    <row r="71" spans="1:14" ht="15.75" thickBot="1" x14ac:dyDescent="0.3">
      <c r="A71" s="122"/>
      <c r="B71" s="107" t="s">
        <v>1723</v>
      </c>
      <c r="C71" s="107" t="s">
        <v>1752</v>
      </c>
      <c r="D71" s="108" t="str">
        <f t="shared" si="16"/>
        <v>(255,69,0)</v>
      </c>
      <c r="E71">
        <v>255</v>
      </c>
      <c r="F71">
        <v>69</v>
      </c>
      <c r="G71">
        <v>0</v>
      </c>
      <c r="H71" s="291" t="str">
        <f t="shared" si="17"/>
        <v xml:space="preserve">Red </v>
      </c>
      <c r="I71" s="292">
        <f t="shared" si="18"/>
        <v>1</v>
      </c>
      <c r="J71" s="291">
        <f t="shared" si="19"/>
        <v>255</v>
      </c>
      <c r="K71" s="293">
        <f t="shared" si="20"/>
        <v>108</v>
      </c>
      <c r="L71" s="292">
        <f t="shared" si="21"/>
        <v>0.42352941176470588</v>
      </c>
      <c r="M71" s="291">
        <f t="shared" si="22"/>
        <v>0</v>
      </c>
      <c r="N71" s="291">
        <f t="shared" si="23"/>
        <v>255</v>
      </c>
    </row>
    <row r="72" spans="1:14" ht="15.75" thickBot="1" x14ac:dyDescent="0.3">
      <c r="A72" s="123"/>
      <c r="B72" s="114" t="s">
        <v>1627</v>
      </c>
      <c r="C72" s="107" t="s">
        <v>1753</v>
      </c>
      <c r="D72" s="108" t="str">
        <f t="shared" si="16"/>
        <v>(255,140,0)</v>
      </c>
      <c r="E72">
        <v>255</v>
      </c>
      <c r="F72">
        <v>140</v>
      </c>
      <c r="G72">
        <v>0</v>
      </c>
      <c r="H72" s="291" t="str">
        <f t="shared" si="17"/>
        <v xml:space="preserve">Red </v>
      </c>
      <c r="I72" s="292">
        <f t="shared" si="18"/>
        <v>1</v>
      </c>
      <c r="J72" s="291">
        <f t="shared" si="19"/>
        <v>255</v>
      </c>
      <c r="K72" s="293">
        <f t="shared" si="20"/>
        <v>131.66666666666666</v>
      </c>
      <c r="L72" s="292">
        <f t="shared" si="21"/>
        <v>0.51633986928104569</v>
      </c>
      <c r="M72" s="291">
        <f t="shared" si="22"/>
        <v>0</v>
      </c>
      <c r="N72" s="291">
        <f t="shared" si="23"/>
        <v>255</v>
      </c>
    </row>
    <row r="73" spans="1:14" ht="15.75" thickBot="1" x14ac:dyDescent="0.3">
      <c r="A73" s="124"/>
      <c r="B73" s="107" t="s">
        <v>1535</v>
      </c>
      <c r="C73" s="107" t="s">
        <v>1754</v>
      </c>
      <c r="D73" s="108" t="str">
        <f t="shared" si="16"/>
        <v>(255,165,0)</v>
      </c>
      <c r="E73">
        <v>255</v>
      </c>
      <c r="F73">
        <v>165</v>
      </c>
      <c r="G73">
        <v>0</v>
      </c>
      <c r="H73" s="291" t="str">
        <f t="shared" si="17"/>
        <v xml:space="preserve">Red </v>
      </c>
      <c r="I73" s="292">
        <f t="shared" si="18"/>
        <v>1</v>
      </c>
      <c r="J73" s="291">
        <f t="shared" si="19"/>
        <v>255</v>
      </c>
      <c r="K73" s="293">
        <f t="shared" si="20"/>
        <v>140</v>
      </c>
      <c r="L73" s="292">
        <f t="shared" si="21"/>
        <v>0.5490196078431373</v>
      </c>
      <c r="M73" s="291">
        <f t="shared" si="22"/>
        <v>0</v>
      </c>
      <c r="N73" s="291">
        <f t="shared" si="23"/>
        <v>255</v>
      </c>
    </row>
    <row r="74" spans="1:14" ht="15.75" thickBot="1" x14ac:dyDescent="0.3">
      <c r="A74" s="125"/>
      <c r="B74" s="114" t="s">
        <v>1663</v>
      </c>
      <c r="C74" s="107" t="s">
        <v>1755</v>
      </c>
      <c r="D74" s="108" t="str">
        <f t="shared" si="16"/>
        <v>(255,215,0)</v>
      </c>
      <c r="E74">
        <v>255</v>
      </c>
      <c r="F74">
        <v>215</v>
      </c>
      <c r="G74">
        <v>0</v>
      </c>
      <c r="H74" s="291" t="str">
        <f t="shared" si="17"/>
        <v xml:space="preserve">Red </v>
      </c>
      <c r="I74" s="292">
        <f t="shared" si="18"/>
        <v>1</v>
      </c>
      <c r="J74" s="291">
        <f t="shared" si="19"/>
        <v>255</v>
      </c>
      <c r="K74" s="293">
        <f t="shared" si="20"/>
        <v>156.66666666666666</v>
      </c>
      <c r="L74" s="292">
        <f t="shared" si="21"/>
        <v>0.61437908496732019</v>
      </c>
      <c r="M74" s="291">
        <f t="shared" si="22"/>
        <v>0</v>
      </c>
      <c r="N74" s="291">
        <f t="shared" si="23"/>
        <v>255</v>
      </c>
    </row>
    <row r="75" spans="1:14" ht="15.75" thickBot="1" x14ac:dyDescent="0.3">
      <c r="A75" s="132"/>
      <c r="B75" s="114" t="s">
        <v>1597</v>
      </c>
      <c r="C75" s="107" t="s">
        <v>1766</v>
      </c>
      <c r="D75" s="108" t="str">
        <f t="shared" si="16"/>
        <v>(255,255,0)</v>
      </c>
      <c r="E75">
        <v>255</v>
      </c>
      <c r="F75">
        <v>255</v>
      </c>
      <c r="G75">
        <v>0</v>
      </c>
      <c r="H75" s="291" t="str">
        <f t="shared" si="17"/>
        <v xml:space="preserve">Red </v>
      </c>
      <c r="I75" s="292">
        <f t="shared" si="18"/>
        <v>1</v>
      </c>
      <c r="J75" s="291">
        <f t="shared" si="19"/>
        <v>255</v>
      </c>
      <c r="K75" s="293">
        <f t="shared" si="20"/>
        <v>170</v>
      </c>
      <c r="L75" s="292">
        <f t="shared" si="21"/>
        <v>0.66666666666666663</v>
      </c>
      <c r="M75" s="291">
        <f t="shared" si="22"/>
        <v>0</v>
      </c>
      <c r="N75" s="291">
        <f t="shared" si="23"/>
        <v>255</v>
      </c>
    </row>
    <row r="76" spans="1:14" ht="15.75" thickBot="1" x14ac:dyDescent="0.3">
      <c r="A76" s="191"/>
      <c r="B76" s="114" t="s">
        <v>1853</v>
      </c>
      <c r="C76" s="107" t="s">
        <v>1854</v>
      </c>
      <c r="D76" s="108" t="str">
        <f t="shared" si="16"/>
        <v>(255,0,255)</v>
      </c>
      <c r="E76">
        <v>255</v>
      </c>
      <c r="F76">
        <v>0</v>
      </c>
      <c r="G76">
        <v>255</v>
      </c>
      <c r="H76" s="291" t="str">
        <f t="shared" si="17"/>
        <v xml:space="preserve">Red </v>
      </c>
      <c r="I76" s="292">
        <f t="shared" si="18"/>
        <v>1</v>
      </c>
      <c r="J76" s="291">
        <f t="shared" si="19"/>
        <v>255</v>
      </c>
      <c r="K76" s="293">
        <f t="shared" si="20"/>
        <v>170</v>
      </c>
      <c r="L76" s="292">
        <f t="shared" si="21"/>
        <v>0.66666666666666663</v>
      </c>
      <c r="M76" s="291">
        <f t="shared" si="22"/>
        <v>0</v>
      </c>
      <c r="N76" s="291">
        <f t="shared" si="23"/>
        <v>255</v>
      </c>
    </row>
    <row r="77" spans="1:14" ht="15.75" thickBot="1" x14ac:dyDescent="0.3">
      <c r="A77" s="319"/>
      <c r="B77" s="107" t="s">
        <v>1529</v>
      </c>
      <c r="C77" s="107" t="s">
        <v>1952</v>
      </c>
      <c r="D77" s="108" t="str">
        <f t="shared" si="16"/>
        <v>(192,192,0)</v>
      </c>
      <c r="E77" s="322">
        <v>192</v>
      </c>
      <c r="F77" s="322">
        <v>192</v>
      </c>
      <c r="G77" s="322">
        <v>0</v>
      </c>
      <c r="H77" s="291" t="str">
        <f t="shared" si="17"/>
        <v xml:space="preserve">Red </v>
      </c>
      <c r="I77" s="292">
        <f t="shared" si="18"/>
        <v>1</v>
      </c>
      <c r="J77" s="291">
        <f t="shared" si="19"/>
        <v>192</v>
      </c>
      <c r="K77" s="293">
        <f t="shared" si="20"/>
        <v>128</v>
      </c>
      <c r="L77" s="292">
        <f t="shared" si="21"/>
        <v>0.66666666666666663</v>
      </c>
      <c r="M77" s="291">
        <f t="shared" si="22"/>
        <v>0</v>
      </c>
      <c r="N77" s="291">
        <f t="shared" si="23"/>
        <v>192</v>
      </c>
    </row>
    <row r="78" spans="1:14" ht="15.75" thickBot="1" x14ac:dyDescent="0.3">
      <c r="A78" s="131"/>
      <c r="B78" s="107" t="s">
        <v>1573</v>
      </c>
      <c r="C78" s="107" t="s">
        <v>1765</v>
      </c>
      <c r="D78" s="108" t="str">
        <f t="shared" si="16"/>
        <v>(128,128,0)</v>
      </c>
      <c r="E78">
        <v>128</v>
      </c>
      <c r="F78">
        <v>128</v>
      </c>
      <c r="G78">
        <v>0</v>
      </c>
      <c r="H78" s="291" t="str">
        <f t="shared" si="17"/>
        <v xml:space="preserve">Red </v>
      </c>
      <c r="I78" s="292">
        <f t="shared" si="18"/>
        <v>1</v>
      </c>
      <c r="J78" s="291">
        <f t="shared" si="19"/>
        <v>128</v>
      </c>
      <c r="K78" s="293">
        <f t="shared" si="20"/>
        <v>85.333333333333329</v>
      </c>
      <c r="L78" s="292">
        <f t="shared" si="21"/>
        <v>0.66666666666666663</v>
      </c>
      <c r="M78" s="291">
        <f t="shared" si="22"/>
        <v>0</v>
      </c>
      <c r="N78" s="291">
        <f t="shared" si="23"/>
        <v>128</v>
      </c>
    </row>
    <row r="79" spans="1:14" ht="15.75" thickBot="1" x14ac:dyDescent="0.3">
      <c r="A79" s="187"/>
      <c r="B79" s="107" t="s">
        <v>1601</v>
      </c>
      <c r="C79" s="107" t="s">
        <v>1849</v>
      </c>
      <c r="D79" s="108" t="str">
        <f t="shared" si="16"/>
        <v>(128,0,128)</v>
      </c>
      <c r="E79">
        <v>128</v>
      </c>
      <c r="F79">
        <v>0</v>
      </c>
      <c r="G79">
        <v>128</v>
      </c>
      <c r="H79" s="291" t="str">
        <f t="shared" si="17"/>
        <v xml:space="preserve">Red </v>
      </c>
      <c r="I79" s="292">
        <f t="shared" si="18"/>
        <v>1</v>
      </c>
      <c r="J79" s="291">
        <f t="shared" si="19"/>
        <v>128</v>
      </c>
      <c r="K79" s="293">
        <f t="shared" si="20"/>
        <v>85.333333333333329</v>
      </c>
      <c r="L79" s="292">
        <f t="shared" si="21"/>
        <v>0.66666666666666663</v>
      </c>
      <c r="M79" s="291">
        <f t="shared" si="22"/>
        <v>0</v>
      </c>
      <c r="N79" s="291">
        <f t="shared" si="23"/>
        <v>128</v>
      </c>
    </row>
    <row r="80" spans="1:14" ht="15.75" thickBot="1" x14ac:dyDescent="0.3">
      <c r="A80" s="184"/>
      <c r="B80" s="107" t="s">
        <v>1844</v>
      </c>
      <c r="C80" s="107" t="s">
        <v>1845</v>
      </c>
      <c r="D80" s="108" t="str">
        <f t="shared" si="16"/>
        <v>(139,0,139)</v>
      </c>
      <c r="E80">
        <v>139</v>
      </c>
      <c r="F80">
        <v>0</v>
      </c>
      <c r="G80">
        <v>139</v>
      </c>
      <c r="H80" s="291" t="str">
        <f t="shared" si="17"/>
        <v xml:space="preserve">Red </v>
      </c>
      <c r="I80" s="292">
        <f t="shared" si="18"/>
        <v>1</v>
      </c>
      <c r="J80" s="291">
        <f t="shared" si="19"/>
        <v>139</v>
      </c>
      <c r="K80" s="293">
        <f t="shared" si="20"/>
        <v>92.666666666666671</v>
      </c>
      <c r="L80" s="292">
        <f t="shared" si="21"/>
        <v>0.66666666666666674</v>
      </c>
      <c r="M80" s="291">
        <f t="shared" si="22"/>
        <v>0</v>
      </c>
      <c r="N80" s="291">
        <f t="shared" si="23"/>
        <v>139</v>
      </c>
    </row>
    <row r="81" spans="1:14" ht="15.75" thickBot="1" x14ac:dyDescent="0.3">
      <c r="A81" s="126"/>
      <c r="B81" s="107" t="s">
        <v>1756</v>
      </c>
      <c r="C81" s="107" t="s">
        <v>1757</v>
      </c>
      <c r="D81" s="108" t="str">
        <f t="shared" si="16"/>
        <v>(184,134,11)</v>
      </c>
      <c r="E81">
        <v>184</v>
      </c>
      <c r="F81">
        <v>134</v>
      </c>
      <c r="G81">
        <v>11</v>
      </c>
      <c r="H81" s="291" t="str">
        <f t="shared" si="17"/>
        <v xml:space="preserve">Red </v>
      </c>
      <c r="I81" s="292">
        <f t="shared" si="18"/>
        <v>0.94021739130434778</v>
      </c>
      <c r="J81" s="291">
        <f t="shared" si="19"/>
        <v>184</v>
      </c>
      <c r="K81" s="293">
        <f t="shared" si="20"/>
        <v>109.66666666666667</v>
      </c>
      <c r="L81" s="292">
        <f t="shared" si="21"/>
        <v>0.59601449275362317</v>
      </c>
      <c r="M81" s="291">
        <f t="shared" si="22"/>
        <v>11</v>
      </c>
      <c r="N81" s="291">
        <f t="shared" si="23"/>
        <v>173</v>
      </c>
    </row>
    <row r="82" spans="1:14" ht="15.75" thickBot="1" x14ac:dyDescent="0.3">
      <c r="A82" s="195"/>
      <c r="B82" s="107" t="s">
        <v>1542</v>
      </c>
      <c r="C82" s="107" t="s">
        <v>1860</v>
      </c>
      <c r="D82" s="108" t="str">
        <f t="shared" si="16"/>
        <v>(255,20,147)</v>
      </c>
      <c r="E82">
        <v>255</v>
      </c>
      <c r="F82">
        <v>20</v>
      </c>
      <c r="G82">
        <v>147</v>
      </c>
      <c r="H82" s="291" t="str">
        <f t="shared" si="17"/>
        <v xml:space="preserve">Red </v>
      </c>
      <c r="I82" s="292">
        <f t="shared" si="18"/>
        <v>0.92156862745098034</v>
      </c>
      <c r="J82" s="291">
        <f t="shared" si="19"/>
        <v>255</v>
      </c>
      <c r="K82" s="293">
        <f t="shared" si="20"/>
        <v>140.66666666666666</v>
      </c>
      <c r="L82" s="292">
        <f t="shared" si="21"/>
        <v>0.5516339869281045</v>
      </c>
      <c r="M82" s="291">
        <f t="shared" si="22"/>
        <v>20</v>
      </c>
      <c r="N82" s="291">
        <f t="shared" si="23"/>
        <v>235</v>
      </c>
    </row>
    <row r="83" spans="1:14" ht="15.75" thickBot="1" x14ac:dyDescent="0.3">
      <c r="A83" s="112"/>
      <c r="B83" s="107" t="s">
        <v>1625</v>
      </c>
      <c r="C83" s="107" t="s">
        <v>1738</v>
      </c>
      <c r="D83" s="108" t="str">
        <f t="shared" si="16"/>
        <v>(220,20,60)</v>
      </c>
      <c r="E83">
        <v>220</v>
      </c>
      <c r="F83">
        <v>20</v>
      </c>
      <c r="G83">
        <v>60</v>
      </c>
      <c r="H83" s="291" t="str">
        <f t="shared" si="17"/>
        <v xml:space="preserve">Red </v>
      </c>
      <c r="I83" s="292">
        <f t="shared" si="18"/>
        <v>0.90909090909090906</v>
      </c>
      <c r="J83" s="291">
        <f t="shared" si="19"/>
        <v>220</v>
      </c>
      <c r="K83" s="293">
        <f t="shared" si="20"/>
        <v>100</v>
      </c>
      <c r="L83" s="292">
        <f t="shared" si="21"/>
        <v>0.45454545454545453</v>
      </c>
      <c r="M83" s="291">
        <f t="shared" si="22"/>
        <v>20</v>
      </c>
      <c r="N83" s="291">
        <f t="shared" si="23"/>
        <v>200</v>
      </c>
    </row>
    <row r="84" spans="1:14" ht="15.75" thickBot="1" x14ac:dyDescent="0.3">
      <c r="A84" s="193"/>
      <c r="B84" s="107" t="s">
        <v>1856</v>
      </c>
      <c r="C84" s="107" t="s">
        <v>1857</v>
      </c>
      <c r="D84" s="108" t="str">
        <f t="shared" si="16"/>
        <v>(199,21,133)</v>
      </c>
      <c r="E84">
        <v>199</v>
      </c>
      <c r="F84">
        <v>21</v>
      </c>
      <c r="G84">
        <v>133</v>
      </c>
      <c r="H84" s="291" t="str">
        <f t="shared" si="17"/>
        <v xml:space="preserve">Red </v>
      </c>
      <c r="I84" s="292">
        <f t="shared" si="18"/>
        <v>0.89447236180904521</v>
      </c>
      <c r="J84" s="291">
        <f t="shared" si="19"/>
        <v>199</v>
      </c>
      <c r="K84" s="293">
        <f t="shared" si="20"/>
        <v>117.66666666666667</v>
      </c>
      <c r="L84" s="292">
        <f t="shared" si="21"/>
        <v>0.59128978224455608</v>
      </c>
      <c r="M84" s="291">
        <f t="shared" si="22"/>
        <v>21</v>
      </c>
      <c r="N84" s="291">
        <f t="shared" si="23"/>
        <v>178</v>
      </c>
    </row>
    <row r="85" spans="1:14" ht="15.75" thickBot="1" x14ac:dyDescent="0.3">
      <c r="A85" s="208"/>
      <c r="B85" s="107" t="s">
        <v>1565</v>
      </c>
      <c r="C85" s="107" t="s">
        <v>1884</v>
      </c>
      <c r="D85" s="108" t="str">
        <f t="shared" si="16"/>
        <v>(139,69,19)</v>
      </c>
      <c r="E85">
        <v>139</v>
      </c>
      <c r="F85">
        <v>69</v>
      </c>
      <c r="G85">
        <v>19</v>
      </c>
      <c r="H85" s="291" t="str">
        <f t="shared" si="17"/>
        <v xml:space="preserve">Red </v>
      </c>
      <c r="I85" s="292">
        <f t="shared" si="18"/>
        <v>0.86330935251798557</v>
      </c>
      <c r="J85" s="291">
        <f t="shared" si="19"/>
        <v>139</v>
      </c>
      <c r="K85" s="293">
        <f t="shared" si="20"/>
        <v>75.666666666666671</v>
      </c>
      <c r="L85" s="292">
        <f t="shared" si="21"/>
        <v>0.54436450839328543</v>
      </c>
      <c r="M85" s="291">
        <f t="shared" si="22"/>
        <v>19</v>
      </c>
      <c r="N85" s="291">
        <f t="shared" si="23"/>
        <v>120</v>
      </c>
    </row>
    <row r="86" spans="1:14" ht="15.75" thickBot="1" x14ac:dyDescent="0.3">
      <c r="A86" s="210"/>
      <c r="B86" s="107" t="s">
        <v>1887</v>
      </c>
      <c r="C86" s="107" t="s">
        <v>1888</v>
      </c>
      <c r="D86" s="108" t="str">
        <f t="shared" si="16"/>
        <v>(210,105,30)</v>
      </c>
      <c r="E86">
        <v>210</v>
      </c>
      <c r="F86">
        <v>105</v>
      </c>
      <c r="G86">
        <v>30</v>
      </c>
      <c r="H86" s="291" t="str">
        <f t="shared" si="17"/>
        <v xml:space="preserve">Red </v>
      </c>
      <c r="I86" s="292">
        <f t="shared" si="18"/>
        <v>0.8571428571428571</v>
      </c>
      <c r="J86" s="291">
        <f t="shared" si="19"/>
        <v>210</v>
      </c>
      <c r="K86" s="293">
        <f t="shared" si="20"/>
        <v>115</v>
      </c>
      <c r="L86" s="292">
        <f t="shared" si="21"/>
        <v>0.54761904761904767</v>
      </c>
      <c r="M86" s="291">
        <f t="shared" si="22"/>
        <v>30</v>
      </c>
      <c r="N86" s="291">
        <f t="shared" si="23"/>
        <v>180</v>
      </c>
    </row>
    <row r="87" spans="1:14" ht="15.75" thickBot="1" x14ac:dyDescent="0.3">
      <c r="A87" s="127"/>
      <c r="B87" s="114" t="s">
        <v>1633</v>
      </c>
      <c r="C87" s="107" t="s">
        <v>1758</v>
      </c>
      <c r="D87" s="108" t="str">
        <f t="shared" si="16"/>
        <v>(218,165,32)</v>
      </c>
      <c r="E87">
        <v>218</v>
      </c>
      <c r="F87">
        <v>165</v>
      </c>
      <c r="G87">
        <v>32</v>
      </c>
      <c r="H87" s="291" t="str">
        <f t="shared" si="17"/>
        <v xml:space="preserve">Red </v>
      </c>
      <c r="I87" s="292">
        <f t="shared" si="18"/>
        <v>0.85321100917431192</v>
      </c>
      <c r="J87" s="291">
        <f t="shared" si="19"/>
        <v>218</v>
      </c>
      <c r="K87" s="293">
        <f t="shared" si="20"/>
        <v>138.33333333333334</v>
      </c>
      <c r="L87" s="292">
        <f t="shared" si="21"/>
        <v>0.63455657492354745</v>
      </c>
      <c r="M87" s="291">
        <f t="shared" si="22"/>
        <v>32</v>
      </c>
      <c r="N87" s="291">
        <f t="shared" si="23"/>
        <v>186</v>
      </c>
    </row>
    <row r="88" spans="1:14" ht="15.75" thickBot="1" x14ac:dyDescent="0.3">
      <c r="A88" s="111"/>
      <c r="B88" s="107" t="s">
        <v>1736</v>
      </c>
      <c r="C88" s="107" t="s">
        <v>1737</v>
      </c>
      <c r="D88" s="108" t="str">
        <f t="shared" si="16"/>
        <v>(178,34,34)</v>
      </c>
      <c r="E88">
        <v>178</v>
      </c>
      <c r="F88">
        <v>34</v>
      </c>
      <c r="G88">
        <v>34</v>
      </c>
      <c r="H88" s="291" t="str">
        <f t="shared" si="17"/>
        <v xml:space="preserve">Red </v>
      </c>
      <c r="I88" s="292">
        <f t="shared" si="18"/>
        <v>0.8089887640449438</v>
      </c>
      <c r="J88" s="291">
        <f t="shared" si="19"/>
        <v>178</v>
      </c>
      <c r="K88" s="293">
        <f t="shared" si="20"/>
        <v>82</v>
      </c>
      <c r="L88" s="292">
        <f t="shared" si="21"/>
        <v>0.4606741573033708</v>
      </c>
      <c r="M88" s="291">
        <f t="shared" si="22"/>
        <v>34</v>
      </c>
      <c r="N88" s="291">
        <f t="shared" si="23"/>
        <v>144</v>
      </c>
    </row>
    <row r="89" spans="1:14" ht="15.75" thickBot="1" x14ac:dyDescent="0.3">
      <c r="A89" s="110"/>
      <c r="B89" s="107" t="s">
        <v>1712</v>
      </c>
      <c r="C89" s="107" t="s">
        <v>1735</v>
      </c>
      <c r="D89" s="108" t="str">
        <f t="shared" si="16"/>
        <v>(165,42,42)</v>
      </c>
      <c r="E89">
        <v>165</v>
      </c>
      <c r="F89">
        <v>42</v>
      </c>
      <c r="G89">
        <v>42</v>
      </c>
      <c r="H89" s="291" t="str">
        <f t="shared" si="17"/>
        <v xml:space="preserve">Red </v>
      </c>
      <c r="I89" s="292">
        <f t="shared" si="18"/>
        <v>0.74545454545454548</v>
      </c>
      <c r="J89" s="291">
        <f t="shared" si="19"/>
        <v>165</v>
      </c>
      <c r="K89" s="293">
        <f t="shared" si="20"/>
        <v>83</v>
      </c>
      <c r="L89" s="292">
        <f t="shared" si="21"/>
        <v>0.50303030303030305</v>
      </c>
      <c r="M89" s="291">
        <f t="shared" si="22"/>
        <v>42</v>
      </c>
      <c r="N89" s="291">
        <f t="shared" si="23"/>
        <v>123</v>
      </c>
    </row>
    <row r="90" spans="1:14" ht="15.75" thickBot="1" x14ac:dyDescent="0.3">
      <c r="A90" s="115"/>
      <c r="B90" s="107" t="s">
        <v>1740</v>
      </c>
      <c r="C90" s="107" t="s">
        <v>1741</v>
      </c>
      <c r="D90" s="108" t="str">
        <f t="shared" si="16"/>
        <v>(255,99,71)</v>
      </c>
      <c r="E90">
        <v>255</v>
      </c>
      <c r="F90">
        <v>99</v>
      </c>
      <c r="G90">
        <v>71</v>
      </c>
      <c r="H90" s="291" t="str">
        <f t="shared" si="17"/>
        <v xml:space="preserve">Red </v>
      </c>
      <c r="I90" s="292">
        <f t="shared" si="18"/>
        <v>0.72156862745098038</v>
      </c>
      <c r="J90" s="291">
        <f t="shared" si="19"/>
        <v>255</v>
      </c>
      <c r="K90" s="293">
        <f t="shared" si="20"/>
        <v>141.66666666666666</v>
      </c>
      <c r="L90" s="292">
        <f t="shared" si="21"/>
        <v>0.55555555555555547</v>
      </c>
      <c r="M90" s="291">
        <f t="shared" si="22"/>
        <v>71</v>
      </c>
      <c r="N90" s="291">
        <f t="shared" si="23"/>
        <v>184</v>
      </c>
    </row>
    <row r="91" spans="1:14" ht="15.75" thickBot="1" x14ac:dyDescent="0.3">
      <c r="A91" s="209"/>
      <c r="B91" s="107" t="s">
        <v>1885</v>
      </c>
      <c r="C91" s="107" t="s">
        <v>1886</v>
      </c>
      <c r="D91" s="108" t="str">
        <f t="shared" si="16"/>
        <v>(160,82,45)</v>
      </c>
      <c r="E91">
        <v>160</v>
      </c>
      <c r="F91">
        <v>82</v>
      </c>
      <c r="G91">
        <v>45</v>
      </c>
      <c r="H91" s="291" t="str">
        <f t="shared" si="17"/>
        <v xml:space="preserve">Red </v>
      </c>
      <c r="I91" s="292">
        <f t="shared" si="18"/>
        <v>0.71875</v>
      </c>
      <c r="J91" s="291">
        <f t="shared" si="19"/>
        <v>160</v>
      </c>
      <c r="K91" s="293">
        <f t="shared" si="20"/>
        <v>95.666666666666671</v>
      </c>
      <c r="L91" s="292">
        <f t="shared" si="21"/>
        <v>0.59791666666666665</v>
      </c>
      <c r="M91" s="291">
        <f t="shared" si="22"/>
        <v>45</v>
      </c>
      <c r="N91" s="291">
        <f t="shared" si="23"/>
        <v>115</v>
      </c>
    </row>
    <row r="92" spans="1:14" ht="15.75" thickBot="1" x14ac:dyDescent="0.3">
      <c r="A92" s="211"/>
      <c r="B92" s="107" t="s">
        <v>1889</v>
      </c>
      <c r="C92" s="107" t="s">
        <v>1890</v>
      </c>
      <c r="D92" s="108" t="str">
        <f t="shared" si="16"/>
        <v>(205,133,63)</v>
      </c>
      <c r="E92">
        <v>205</v>
      </c>
      <c r="F92">
        <v>133</v>
      </c>
      <c r="G92">
        <v>63</v>
      </c>
      <c r="H92" s="291" t="str">
        <f t="shared" si="17"/>
        <v xml:space="preserve">Red </v>
      </c>
      <c r="I92" s="292">
        <f t="shared" si="18"/>
        <v>0.69268292682926824</v>
      </c>
      <c r="J92" s="291">
        <f t="shared" si="19"/>
        <v>205</v>
      </c>
      <c r="K92" s="293">
        <f t="shared" si="20"/>
        <v>133.66666666666666</v>
      </c>
      <c r="L92" s="292">
        <f t="shared" si="21"/>
        <v>0.6520325203252032</v>
      </c>
      <c r="M92" s="291">
        <f t="shared" si="22"/>
        <v>63</v>
      </c>
      <c r="N92" s="291">
        <f t="shared" si="23"/>
        <v>142</v>
      </c>
    </row>
    <row r="93" spans="1:14" ht="15.75" thickBot="1" x14ac:dyDescent="0.3">
      <c r="A93" s="116"/>
      <c r="B93" s="114" t="s">
        <v>1586</v>
      </c>
      <c r="C93" s="107" t="s">
        <v>1742</v>
      </c>
      <c r="D93" s="108" t="str">
        <f t="shared" si="16"/>
        <v>(255,127,80)</v>
      </c>
      <c r="E93">
        <v>255</v>
      </c>
      <c r="F93">
        <v>127</v>
      </c>
      <c r="G93">
        <v>80</v>
      </c>
      <c r="H93" s="291" t="str">
        <f t="shared" si="17"/>
        <v xml:space="preserve">Red </v>
      </c>
      <c r="I93" s="292">
        <f t="shared" si="18"/>
        <v>0.68627450980392157</v>
      </c>
      <c r="J93" s="291">
        <f t="shared" si="19"/>
        <v>255</v>
      </c>
      <c r="K93" s="293">
        <f t="shared" si="20"/>
        <v>154</v>
      </c>
      <c r="L93" s="292">
        <f t="shared" si="21"/>
        <v>0.60392156862745094</v>
      </c>
      <c r="M93" s="291">
        <f t="shared" si="22"/>
        <v>80</v>
      </c>
      <c r="N93" s="291">
        <f t="shared" si="23"/>
        <v>175</v>
      </c>
    </row>
    <row r="94" spans="1:14" ht="15.75" thickBot="1" x14ac:dyDescent="0.3">
      <c r="A94" s="212"/>
      <c r="B94" s="114" t="s">
        <v>1670</v>
      </c>
      <c r="C94" s="107" t="s">
        <v>1891</v>
      </c>
      <c r="D94" s="108" t="str">
        <f t="shared" si="16"/>
        <v>(244,164,96)</v>
      </c>
      <c r="E94">
        <v>244</v>
      </c>
      <c r="F94">
        <v>164</v>
      </c>
      <c r="G94">
        <v>96</v>
      </c>
      <c r="H94" s="291" t="str">
        <f t="shared" si="17"/>
        <v xml:space="preserve">Red </v>
      </c>
      <c r="I94" s="292">
        <f t="shared" si="18"/>
        <v>0.60655737704918034</v>
      </c>
      <c r="J94" s="291">
        <f t="shared" si="19"/>
        <v>244</v>
      </c>
      <c r="K94" s="293">
        <f t="shared" si="20"/>
        <v>168</v>
      </c>
      <c r="L94" s="292">
        <f t="shared" si="21"/>
        <v>0.68852459016393441</v>
      </c>
      <c r="M94" s="291">
        <f t="shared" si="22"/>
        <v>96</v>
      </c>
      <c r="N94" s="291">
        <f t="shared" si="23"/>
        <v>148</v>
      </c>
    </row>
    <row r="95" spans="1:14" ht="15.75" thickBot="1" x14ac:dyDescent="0.3">
      <c r="A95" s="196"/>
      <c r="B95" s="107" t="s">
        <v>1861</v>
      </c>
      <c r="C95" s="107" t="s">
        <v>1862</v>
      </c>
      <c r="D95" s="108" t="str">
        <f t="shared" si="16"/>
        <v>(255,105,180)</v>
      </c>
      <c r="E95">
        <v>255</v>
      </c>
      <c r="F95">
        <v>105</v>
      </c>
      <c r="G95">
        <v>180</v>
      </c>
      <c r="H95" s="291" t="str">
        <f t="shared" si="17"/>
        <v xml:space="preserve">Red </v>
      </c>
      <c r="I95" s="292">
        <f t="shared" si="18"/>
        <v>0.58823529411764708</v>
      </c>
      <c r="J95" s="291">
        <f t="shared" si="19"/>
        <v>255</v>
      </c>
      <c r="K95" s="293">
        <f t="shared" si="20"/>
        <v>180</v>
      </c>
      <c r="L95" s="292">
        <f t="shared" si="21"/>
        <v>0.70588235294117652</v>
      </c>
      <c r="M95" s="291">
        <f t="shared" si="22"/>
        <v>105</v>
      </c>
      <c r="N95" s="291">
        <f t="shared" si="23"/>
        <v>150</v>
      </c>
    </row>
    <row r="96" spans="1:14" ht="15.75" thickBot="1" x14ac:dyDescent="0.3">
      <c r="A96" s="117"/>
      <c r="B96" s="114" t="s">
        <v>1743</v>
      </c>
      <c r="C96" s="107" t="s">
        <v>1744</v>
      </c>
      <c r="D96" s="108" t="str">
        <f t="shared" si="16"/>
        <v>(205,92,92)</v>
      </c>
      <c r="E96">
        <v>205</v>
      </c>
      <c r="F96">
        <v>92</v>
      </c>
      <c r="G96">
        <v>92</v>
      </c>
      <c r="H96" s="291" t="str">
        <f t="shared" si="17"/>
        <v xml:space="preserve">Red </v>
      </c>
      <c r="I96" s="292">
        <f t="shared" si="18"/>
        <v>0.551219512195122</v>
      </c>
      <c r="J96" s="291">
        <f t="shared" si="19"/>
        <v>205</v>
      </c>
      <c r="K96" s="293">
        <f t="shared" si="20"/>
        <v>129.66666666666666</v>
      </c>
      <c r="L96" s="292">
        <f t="shared" si="21"/>
        <v>0.63252032520325197</v>
      </c>
      <c r="M96" s="291">
        <f t="shared" si="22"/>
        <v>92</v>
      </c>
      <c r="N96" s="291">
        <f t="shared" si="23"/>
        <v>113</v>
      </c>
    </row>
    <row r="97" spans="1:14" ht="15.75" thickBot="1" x14ac:dyDescent="0.3">
      <c r="A97" s="120"/>
      <c r="B97" s="107" t="s">
        <v>1547</v>
      </c>
      <c r="C97" s="107" t="s">
        <v>1749</v>
      </c>
      <c r="D97" s="108" t="str">
        <f t="shared" si="16"/>
        <v>(250,128,114)</v>
      </c>
      <c r="E97">
        <v>250</v>
      </c>
      <c r="F97">
        <v>128</v>
      </c>
      <c r="G97">
        <v>114</v>
      </c>
      <c r="H97" s="291" t="str">
        <f t="shared" si="17"/>
        <v xml:space="preserve">Red </v>
      </c>
      <c r="I97" s="292">
        <f t="shared" si="18"/>
        <v>0.54400000000000004</v>
      </c>
      <c r="J97" s="291">
        <f t="shared" si="19"/>
        <v>250</v>
      </c>
      <c r="K97" s="293">
        <f t="shared" si="20"/>
        <v>164</v>
      </c>
      <c r="L97" s="292">
        <f t="shared" si="21"/>
        <v>0.65600000000000003</v>
      </c>
      <c r="M97" s="291">
        <f t="shared" si="22"/>
        <v>114</v>
      </c>
      <c r="N97" s="291">
        <f t="shared" si="23"/>
        <v>136</v>
      </c>
    </row>
    <row r="98" spans="1:14" ht="15.75" thickBot="1" x14ac:dyDescent="0.3">
      <c r="A98" s="121"/>
      <c r="B98" s="107" t="s">
        <v>1750</v>
      </c>
      <c r="C98" s="107" t="s">
        <v>1751</v>
      </c>
      <c r="D98" s="108" t="str">
        <f t="shared" si="16"/>
        <v>(255,160,122)</v>
      </c>
      <c r="E98">
        <v>255</v>
      </c>
      <c r="F98">
        <v>160</v>
      </c>
      <c r="G98">
        <v>122</v>
      </c>
      <c r="H98" s="291" t="str">
        <f t="shared" si="17"/>
        <v xml:space="preserve">Red </v>
      </c>
      <c r="I98" s="292">
        <f t="shared" si="18"/>
        <v>0.52156862745098043</v>
      </c>
      <c r="J98" s="291">
        <f t="shared" si="19"/>
        <v>255</v>
      </c>
      <c r="K98" s="293">
        <f t="shared" si="20"/>
        <v>179</v>
      </c>
      <c r="L98" s="292">
        <f t="shared" si="21"/>
        <v>0.70196078431372544</v>
      </c>
      <c r="M98" s="291">
        <f t="shared" si="22"/>
        <v>122</v>
      </c>
      <c r="N98" s="291">
        <f t="shared" si="23"/>
        <v>133</v>
      </c>
    </row>
    <row r="99" spans="1:14" ht="15.75" thickBot="1" x14ac:dyDescent="0.3">
      <c r="A99" s="194"/>
      <c r="B99" s="107" t="s">
        <v>1858</v>
      </c>
      <c r="C99" s="107" t="s">
        <v>1859</v>
      </c>
      <c r="D99" s="108" t="str">
        <f t="shared" ref="D99:D130" si="24">CONCATENATE("(",E99,",",F99,",",G99,")")</f>
        <v>(219,112,147)</v>
      </c>
      <c r="E99">
        <v>219</v>
      </c>
      <c r="F99">
        <v>112</v>
      </c>
      <c r="G99">
        <v>147</v>
      </c>
      <c r="H99" s="291" t="str">
        <f t="shared" ref="H99:H130" si="25">INDEX($E$2:$G$2,1,MATCH(MAX(E99:G99),E99:G99,0))</f>
        <v xml:space="preserve">Red </v>
      </c>
      <c r="I99" s="292">
        <f t="shared" ref="I99:I130" si="26">IF(J99=0,0,N99/J99)</f>
        <v>0.48858447488584472</v>
      </c>
      <c r="J99" s="291">
        <f t="shared" ref="J99:J130" si="27">MAX(E99:G99)</f>
        <v>219</v>
      </c>
      <c r="K99" s="293">
        <f t="shared" ref="K99:K130" si="28">AVERAGE(E99:G99)</f>
        <v>159.33333333333334</v>
      </c>
      <c r="L99" s="292">
        <f t="shared" ref="L99:L130" si="29">K99/J99</f>
        <v>0.72754946727549474</v>
      </c>
      <c r="M99" s="291">
        <f t="shared" ref="M99:M130" si="30">MIN(E99:G99)</f>
        <v>112</v>
      </c>
      <c r="N99" s="291">
        <f t="shared" ref="N99:N130" si="31">J99-M99</f>
        <v>107</v>
      </c>
    </row>
    <row r="100" spans="1:14" ht="15.75" thickBot="1" x14ac:dyDescent="0.3">
      <c r="A100" s="192"/>
      <c r="B100" s="107" t="s">
        <v>1623</v>
      </c>
      <c r="C100" s="107" t="s">
        <v>1855</v>
      </c>
      <c r="D100" s="108" t="str">
        <f t="shared" si="24"/>
        <v>(218,112,214)</v>
      </c>
      <c r="E100">
        <v>218</v>
      </c>
      <c r="F100">
        <v>112</v>
      </c>
      <c r="G100">
        <v>214</v>
      </c>
      <c r="H100" s="291" t="str">
        <f t="shared" si="25"/>
        <v xml:space="preserve">Red </v>
      </c>
      <c r="I100" s="292">
        <f t="shared" si="26"/>
        <v>0.48623853211009177</v>
      </c>
      <c r="J100" s="291">
        <f t="shared" si="27"/>
        <v>218</v>
      </c>
      <c r="K100" s="293">
        <f t="shared" si="28"/>
        <v>181.33333333333334</v>
      </c>
      <c r="L100" s="292">
        <f t="shared" si="29"/>
        <v>0.83180428134556583</v>
      </c>
      <c r="M100" s="291">
        <f t="shared" si="30"/>
        <v>112</v>
      </c>
      <c r="N100" s="291">
        <f t="shared" si="31"/>
        <v>106</v>
      </c>
    </row>
    <row r="101" spans="1:14" ht="15.75" thickBot="1" x14ac:dyDescent="0.3">
      <c r="A101" s="119"/>
      <c r="B101" s="107" t="s">
        <v>1747</v>
      </c>
      <c r="C101" s="107" t="s">
        <v>1748</v>
      </c>
      <c r="D101" s="108" t="str">
        <f t="shared" si="24"/>
        <v>(233,150,122)</v>
      </c>
      <c r="E101">
        <v>233</v>
      </c>
      <c r="F101">
        <v>150</v>
      </c>
      <c r="G101">
        <v>122</v>
      </c>
      <c r="H101" s="291" t="str">
        <f t="shared" si="25"/>
        <v xml:space="preserve">Red </v>
      </c>
      <c r="I101" s="292">
        <f t="shared" si="26"/>
        <v>0.47639484978540775</v>
      </c>
      <c r="J101" s="291">
        <f t="shared" si="27"/>
        <v>233</v>
      </c>
      <c r="K101" s="293">
        <f t="shared" si="28"/>
        <v>168.33333333333334</v>
      </c>
      <c r="L101" s="292">
        <f t="shared" si="29"/>
        <v>0.72246065808297577</v>
      </c>
      <c r="M101" s="291">
        <f t="shared" si="30"/>
        <v>122</v>
      </c>
      <c r="N101" s="291">
        <f t="shared" si="31"/>
        <v>111</v>
      </c>
    </row>
    <row r="102" spans="1:14" ht="15.75" thickBot="1" x14ac:dyDescent="0.3">
      <c r="A102" s="118"/>
      <c r="B102" s="107" t="s">
        <v>1745</v>
      </c>
      <c r="C102" s="107" t="s">
        <v>1746</v>
      </c>
      <c r="D102" s="108" t="str">
        <f t="shared" si="24"/>
        <v>(240,128,128)</v>
      </c>
      <c r="E102">
        <v>240</v>
      </c>
      <c r="F102">
        <v>128</v>
      </c>
      <c r="G102">
        <v>128</v>
      </c>
      <c r="H102" s="291" t="str">
        <f t="shared" si="25"/>
        <v xml:space="preserve">Red </v>
      </c>
      <c r="I102" s="292">
        <f t="shared" si="26"/>
        <v>0.46666666666666667</v>
      </c>
      <c r="J102" s="291">
        <f t="shared" si="27"/>
        <v>240</v>
      </c>
      <c r="K102" s="293">
        <f t="shared" si="28"/>
        <v>165.33333333333334</v>
      </c>
      <c r="L102" s="292">
        <f t="shared" si="29"/>
        <v>0.68888888888888888</v>
      </c>
      <c r="M102" s="291">
        <f t="shared" si="30"/>
        <v>128</v>
      </c>
      <c r="N102" s="291">
        <f t="shared" si="31"/>
        <v>112</v>
      </c>
    </row>
    <row r="103" spans="1:14" ht="15.75" thickBot="1" x14ac:dyDescent="0.3">
      <c r="A103" s="190"/>
      <c r="B103" s="107" t="s">
        <v>1676</v>
      </c>
      <c r="C103" s="107" t="s">
        <v>1852</v>
      </c>
      <c r="D103" s="108" t="str">
        <f t="shared" si="24"/>
        <v>(238,130,238)</v>
      </c>
      <c r="E103">
        <v>238</v>
      </c>
      <c r="F103">
        <v>130</v>
      </c>
      <c r="G103">
        <v>238</v>
      </c>
      <c r="H103" s="291" t="str">
        <f t="shared" si="25"/>
        <v xml:space="preserve">Red </v>
      </c>
      <c r="I103" s="292">
        <f t="shared" si="26"/>
        <v>0.45378151260504201</v>
      </c>
      <c r="J103" s="291">
        <f t="shared" si="27"/>
        <v>238</v>
      </c>
      <c r="K103" s="293">
        <f t="shared" si="28"/>
        <v>202</v>
      </c>
      <c r="L103" s="292">
        <f t="shared" si="29"/>
        <v>0.84873949579831931</v>
      </c>
      <c r="M103" s="291">
        <f t="shared" si="30"/>
        <v>130</v>
      </c>
      <c r="N103" s="291">
        <f t="shared" si="31"/>
        <v>108</v>
      </c>
    </row>
    <row r="104" spans="1:14" ht="15.75" thickBot="1" x14ac:dyDescent="0.3">
      <c r="A104" s="129"/>
      <c r="B104" s="107" t="s">
        <v>1761</v>
      </c>
      <c r="C104" s="107" t="s">
        <v>1762</v>
      </c>
      <c r="D104" s="108" t="str">
        <f t="shared" si="24"/>
        <v>(189,183,107)</v>
      </c>
      <c r="E104">
        <v>189</v>
      </c>
      <c r="F104">
        <v>183</v>
      </c>
      <c r="G104">
        <v>107</v>
      </c>
      <c r="H104" s="291" t="str">
        <f t="shared" si="25"/>
        <v xml:space="preserve">Red </v>
      </c>
      <c r="I104" s="292">
        <f t="shared" si="26"/>
        <v>0.43386243386243384</v>
      </c>
      <c r="J104" s="291">
        <f t="shared" si="27"/>
        <v>189</v>
      </c>
      <c r="K104" s="293">
        <f t="shared" si="28"/>
        <v>159.66666666666666</v>
      </c>
      <c r="L104" s="292">
        <f t="shared" si="29"/>
        <v>0.84479717813051136</v>
      </c>
      <c r="M104" s="291">
        <f t="shared" si="30"/>
        <v>107</v>
      </c>
      <c r="N104" s="291">
        <f t="shared" si="31"/>
        <v>82</v>
      </c>
    </row>
    <row r="105" spans="1:14" ht="15.75" thickBot="1" x14ac:dyDescent="0.3">
      <c r="A105" s="130"/>
      <c r="B105" s="107" t="s">
        <v>1763</v>
      </c>
      <c r="C105" s="107" t="s">
        <v>1764</v>
      </c>
      <c r="D105" s="108" t="str">
        <f t="shared" si="24"/>
        <v>(240,230,140)</v>
      </c>
      <c r="E105">
        <v>240</v>
      </c>
      <c r="F105">
        <v>230</v>
      </c>
      <c r="G105">
        <v>140</v>
      </c>
      <c r="H105" s="291" t="str">
        <f t="shared" si="25"/>
        <v xml:space="preserve">Red </v>
      </c>
      <c r="I105" s="292">
        <f t="shared" si="26"/>
        <v>0.41666666666666669</v>
      </c>
      <c r="J105" s="291">
        <f t="shared" si="27"/>
        <v>240</v>
      </c>
      <c r="K105" s="293">
        <f t="shared" si="28"/>
        <v>203.33333333333334</v>
      </c>
      <c r="L105" s="292">
        <f t="shared" si="29"/>
        <v>0.84722222222222221</v>
      </c>
      <c r="M105" s="291">
        <f t="shared" si="30"/>
        <v>140</v>
      </c>
      <c r="N105" s="291">
        <f t="shared" si="31"/>
        <v>100</v>
      </c>
    </row>
    <row r="106" spans="1:14" ht="15.75" thickBot="1" x14ac:dyDescent="0.3">
      <c r="A106" s="213"/>
      <c r="B106" s="107" t="s">
        <v>1892</v>
      </c>
      <c r="C106" s="107" t="s">
        <v>1893</v>
      </c>
      <c r="D106" s="108" t="str">
        <f t="shared" si="24"/>
        <v>(222,184,135)</v>
      </c>
      <c r="E106">
        <v>222</v>
      </c>
      <c r="F106">
        <v>184</v>
      </c>
      <c r="G106">
        <v>135</v>
      </c>
      <c r="H106" s="291" t="str">
        <f t="shared" si="25"/>
        <v xml:space="preserve">Red </v>
      </c>
      <c r="I106" s="292">
        <f t="shared" si="26"/>
        <v>0.39189189189189189</v>
      </c>
      <c r="J106" s="291">
        <f t="shared" si="27"/>
        <v>222</v>
      </c>
      <c r="K106" s="293">
        <f t="shared" si="28"/>
        <v>180.33333333333334</v>
      </c>
      <c r="L106" s="292">
        <f t="shared" si="29"/>
        <v>0.81231231231231238</v>
      </c>
      <c r="M106" s="291">
        <f t="shared" si="30"/>
        <v>135</v>
      </c>
      <c r="N106" s="291">
        <f t="shared" si="31"/>
        <v>87</v>
      </c>
    </row>
    <row r="107" spans="1:14" ht="15.75" thickBot="1" x14ac:dyDescent="0.3">
      <c r="A107" s="214"/>
      <c r="B107" s="107" t="s">
        <v>1621</v>
      </c>
      <c r="C107" s="107" t="s">
        <v>1894</v>
      </c>
      <c r="D107" s="108" t="str">
        <f t="shared" si="24"/>
        <v>(210,180,140)</v>
      </c>
      <c r="E107">
        <v>210</v>
      </c>
      <c r="F107">
        <v>180</v>
      </c>
      <c r="G107">
        <v>140</v>
      </c>
      <c r="H107" s="291" t="str">
        <f t="shared" si="25"/>
        <v xml:space="preserve">Red </v>
      </c>
      <c r="I107" s="292">
        <f t="shared" si="26"/>
        <v>0.33333333333333331</v>
      </c>
      <c r="J107" s="291">
        <f t="shared" si="27"/>
        <v>210</v>
      </c>
      <c r="K107" s="293">
        <f t="shared" si="28"/>
        <v>176.66666666666666</v>
      </c>
      <c r="L107" s="292">
        <f t="shared" si="29"/>
        <v>0.84126984126984128</v>
      </c>
      <c r="M107" s="291">
        <f t="shared" si="30"/>
        <v>140</v>
      </c>
      <c r="N107" s="291">
        <f t="shared" si="31"/>
        <v>70</v>
      </c>
    </row>
    <row r="108" spans="1:14" ht="15.75" thickBot="1" x14ac:dyDescent="0.3">
      <c r="A108" s="217"/>
      <c r="B108" s="107" t="s">
        <v>1897</v>
      </c>
      <c r="C108" s="107" t="s">
        <v>1898</v>
      </c>
      <c r="D108" s="108" t="str">
        <f t="shared" si="24"/>
        <v>(255,222,173)</v>
      </c>
      <c r="E108">
        <v>255</v>
      </c>
      <c r="F108">
        <v>222</v>
      </c>
      <c r="G108">
        <v>173</v>
      </c>
      <c r="H108" s="291" t="str">
        <f t="shared" si="25"/>
        <v xml:space="preserve">Red </v>
      </c>
      <c r="I108" s="292">
        <f t="shared" si="26"/>
        <v>0.32156862745098042</v>
      </c>
      <c r="J108" s="291">
        <f t="shared" si="27"/>
        <v>255</v>
      </c>
      <c r="K108" s="293">
        <f t="shared" si="28"/>
        <v>216.66666666666666</v>
      </c>
      <c r="L108" s="292">
        <f t="shared" si="29"/>
        <v>0.84967320261437906</v>
      </c>
      <c r="M108" s="291">
        <f t="shared" si="30"/>
        <v>173</v>
      </c>
      <c r="N108" s="291">
        <f t="shared" si="31"/>
        <v>82</v>
      </c>
    </row>
    <row r="109" spans="1:14" ht="15.75" thickBot="1" x14ac:dyDescent="0.3">
      <c r="A109" s="216"/>
      <c r="B109" s="107" t="s">
        <v>1605</v>
      </c>
      <c r="C109" s="107" t="s">
        <v>1896</v>
      </c>
      <c r="D109" s="108" t="str">
        <f t="shared" si="24"/>
        <v>(255,228,181)</v>
      </c>
      <c r="E109">
        <v>255</v>
      </c>
      <c r="F109">
        <v>228</v>
      </c>
      <c r="G109">
        <v>181</v>
      </c>
      <c r="H109" s="291" t="str">
        <f t="shared" si="25"/>
        <v xml:space="preserve">Red </v>
      </c>
      <c r="I109" s="292">
        <f t="shared" si="26"/>
        <v>0.29019607843137257</v>
      </c>
      <c r="J109" s="291">
        <f t="shared" si="27"/>
        <v>255</v>
      </c>
      <c r="K109" s="293">
        <f t="shared" si="28"/>
        <v>221.33333333333334</v>
      </c>
      <c r="L109" s="292">
        <f t="shared" si="29"/>
        <v>0.86797385620915035</v>
      </c>
      <c r="M109" s="291">
        <f t="shared" si="30"/>
        <v>181</v>
      </c>
      <c r="N109" s="291">
        <f t="shared" si="31"/>
        <v>74</v>
      </c>
    </row>
    <row r="110" spans="1:14" ht="15.75" thickBot="1" x14ac:dyDescent="0.3">
      <c r="A110" s="197"/>
      <c r="B110" s="107" t="s">
        <v>1719</v>
      </c>
      <c r="C110" s="107" t="s">
        <v>1863</v>
      </c>
      <c r="D110" s="108" t="str">
        <f t="shared" si="24"/>
        <v>(255,182,193)</v>
      </c>
      <c r="E110">
        <v>255</v>
      </c>
      <c r="F110">
        <v>182</v>
      </c>
      <c r="G110">
        <v>193</v>
      </c>
      <c r="H110" s="291" t="str">
        <f t="shared" si="25"/>
        <v xml:space="preserve">Red </v>
      </c>
      <c r="I110" s="292">
        <f t="shared" si="26"/>
        <v>0.28627450980392155</v>
      </c>
      <c r="J110" s="291">
        <f t="shared" si="27"/>
        <v>255</v>
      </c>
      <c r="K110" s="293">
        <f t="shared" si="28"/>
        <v>210</v>
      </c>
      <c r="L110" s="292">
        <f t="shared" si="29"/>
        <v>0.82352941176470584</v>
      </c>
      <c r="M110" s="291">
        <f t="shared" si="30"/>
        <v>182</v>
      </c>
      <c r="N110" s="291">
        <f t="shared" si="31"/>
        <v>73</v>
      </c>
    </row>
    <row r="111" spans="1:14" ht="15.75" thickBot="1" x14ac:dyDescent="0.3">
      <c r="A111" s="128"/>
      <c r="B111" s="107" t="s">
        <v>1759</v>
      </c>
      <c r="C111" s="107" t="s">
        <v>1760</v>
      </c>
      <c r="D111" s="108" t="str">
        <f t="shared" si="24"/>
        <v>(238,232,170)</v>
      </c>
      <c r="E111">
        <v>238</v>
      </c>
      <c r="F111">
        <v>232</v>
      </c>
      <c r="G111">
        <v>170</v>
      </c>
      <c r="H111" s="291" t="str">
        <f t="shared" si="25"/>
        <v xml:space="preserve">Red </v>
      </c>
      <c r="I111" s="292">
        <f t="shared" si="26"/>
        <v>0.2857142857142857</v>
      </c>
      <c r="J111" s="291">
        <f t="shared" si="27"/>
        <v>238</v>
      </c>
      <c r="K111" s="293">
        <f t="shared" si="28"/>
        <v>213.33333333333334</v>
      </c>
      <c r="L111" s="292">
        <f t="shared" si="29"/>
        <v>0.89635854341736698</v>
      </c>
      <c r="M111" s="291">
        <f t="shared" si="30"/>
        <v>170</v>
      </c>
      <c r="N111" s="291">
        <f t="shared" si="31"/>
        <v>68</v>
      </c>
    </row>
    <row r="112" spans="1:14" ht="15.75" thickBot="1" x14ac:dyDescent="0.3">
      <c r="A112" s="189"/>
      <c r="B112" s="107" t="s">
        <v>1583</v>
      </c>
      <c r="C112" s="107" t="s">
        <v>1851</v>
      </c>
      <c r="D112" s="108" t="str">
        <f t="shared" si="24"/>
        <v>(221,160,221)</v>
      </c>
      <c r="E112">
        <v>221</v>
      </c>
      <c r="F112">
        <v>160</v>
      </c>
      <c r="G112">
        <v>221</v>
      </c>
      <c r="H112" s="291" t="str">
        <f t="shared" si="25"/>
        <v xml:space="preserve">Red </v>
      </c>
      <c r="I112" s="292">
        <f t="shared" si="26"/>
        <v>0.27601809954751133</v>
      </c>
      <c r="J112" s="291">
        <f t="shared" si="27"/>
        <v>221</v>
      </c>
      <c r="K112" s="293">
        <f t="shared" si="28"/>
        <v>200.66666666666666</v>
      </c>
      <c r="L112" s="292">
        <f t="shared" si="29"/>
        <v>0.90799396681749622</v>
      </c>
      <c r="M112" s="291">
        <f t="shared" si="30"/>
        <v>160</v>
      </c>
      <c r="N112" s="291">
        <f t="shared" si="31"/>
        <v>61</v>
      </c>
    </row>
    <row r="113" spans="1:14" ht="15.75" thickBot="1" x14ac:dyDescent="0.3">
      <c r="A113" s="218"/>
      <c r="B113" s="114" t="s">
        <v>1637</v>
      </c>
      <c r="C113" s="107" t="s">
        <v>1899</v>
      </c>
      <c r="D113" s="108" t="str">
        <f t="shared" si="24"/>
        <v>(255,218,185)</v>
      </c>
      <c r="E113">
        <v>255</v>
      </c>
      <c r="F113">
        <v>218</v>
      </c>
      <c r="G113">
        <v>185</v>
      </c>
      <c r="H113" s="291" t="str">
        <f t="shared" si="25"/>
        <v xml:space="preserve">Red </v>
      </c>
      <c r="I113" s="292">
        <f t="shared" si="26"/>
        <v>0.27450980392156865</v>
      </c>
      <c r="J113" s="291">
        <f t="shared" si="27"/>
        <v>255</v>
      </c>
      <c r="K113" s="293">
        <f t="shared" si="28"/>
        <v>219.33333333333334</v>
      </c>
      <c r="L113" s="292">
        <f t="shared" si="29"/>
        <v>0.86013071895424842</v>
      </c>
      <c r="M113" s="291">
        <f t="shared" si="30"/>
        <v>185</v>
      </c>
      <c r="N113" s="291">
        <f t="shared" si="31"/>
        <v>70</v>
      </c>
    </row>
    <row r="114" spans="1:14" ht="15.75" thickBot="1" x14ac:dyDescent="0.3">
      <c r="A114" s="203"/>
      <c r="B114" s="107" t="s">
        <v>1874</v>
      </c>
      <c r="C114" s="107" t="s">
        <v>1875</v>
      </c>
      <c r="D114" s="108" t="str">
        <f t="shared" si="24"/>
        <v>(245,222,179)</v>
      </c>
      <c r="E114">
        <v>245</v>
      </c>
      <c r="F114">
        <v>222</v>
      </c>
      <c r="G114">
        <v>179</v>
      </c>
      <c r="H114" s="291" t="str">
        <f t="shared" si="25"/>
        <v xml:space="preserve">Red </v>
      </c>
      <c r="I114" s="292">
        <f t="shared" si="26"/>
        <v>0.26938775510204083</v>
      </c>
      <c r="J114" s="291">
        <f t="shared" si="27"/>
        <v>245</v>
      </c>
      <c r="K114" s="293">
        <f t="shared" si="28"/>
        <v>215.33333333333334</v>
      </c>
      <c r="L114" s="292">
        <f t="shared" si="29"/>
        <v>0.87891156462585041</v>
      </c>
      <c r="M114" s="291">
        <f t="shared" si="30"/>
        <v>179</v>
      </c>
      <c r="N114" s="291">
        <f t="shared" si="31"/>
        <v>66</v>
      </c>
    </row>
    <row r="115" spans="1:14" ht="15.75" thickBot="1" x14ac:dyDescent="0.3">
      <c r="A115" s="198"/>
      <c r="B115" s="107" t="s">
        <v>1864</v>
      </c>
      <c r="C115" s="107" t="s">
        <v>1865</v>
      </c>
      <c r="D115" s="108" t="str">
        <f t="shared" si="24"/>
        <v>(255,192,203)</v>
      </c>
      <c r="E115">
        <v>255</v>
      </c>
      <c r="F115">
        <v>192</v>
      </c>
      <c r="G115">
        <v>203</v>
      </c>
      <c r="H115" s="291" t="str">
        <f t="shared" si="25"/>
        <v xml:space="preserve">Red </v>
      </c>
      <c r="I115" s="292">
        <f t="shared" si="26"/>
        <v>0.24705882352941178</v>
      </c>
      <c r="J115" s="291">
        <f t="shared" si="27"/>
        <v>255</v>
      </c>
      <c r="K115" s="293">
        <f t="shared" si="28"/>
        <v>216.66666666666666</v>
      </c>
      <c r="L115" s="292">
        <f t="shared" si="29"/>
        <v>0.84967320261437906</v>
      </c>
      <c r="M115" s="291">
        <f t="shared" si="30"/>
        <v>192</v>
      </c>
      <c r="N115" s="291">
        <f t="shared" si="31"/>
        <v>63</v>
      </c>
    </row>
    <row r="116" spans="1:14" ht="15.75" thickBot="1" x14ac:dyDescent="0.3">
      <c r="A116" s="215"/>
      <c r="B116" s="107" t="s">
        <v>1651</v>
      </c>
      <c r="C116" s="107" t="s">
        <v>1895</v>
      </c>
      <c r="D116" s="108" t="str">
        <f t="shared" si="24"/>
        <v>(188,143,143)</v>
      </c>
      <c r="E116">
        <v>188</v>
      </c>
      <c r="F116">
        <v>143</v>
      </c>
      <c r="G116">
        <v>143</v>
      </c>
      <c r="H116" s="291" t="str">
        <f t="shared" si="25"/>
        <v xml:space="preserve">Red </v>
      </c>
      <c r="I116" s="292">
        <f t="shared" si="26"/>
        <v>0.23936170212765959</v>
      </c>
      <c r="J116" s="291">
        <f t="shared" si="27"/>
        <v>188</v>
      </c>
      <c r="K116" s="293">
        <f t="shared" si="28"/>
        <v>158</v>
      </c>
      <c r="L116" s="292">
        <f t="shared" si="29"/>
        <v>0.84042553191489366</v>
      </c>
      <c r="M116" s="291">
        <f t="shared" si="30"/>
        <v>143</v>
      </c>
      <c r="N116" s="291">
        <f t="shared" si="31"/>
        <v>45</v>
      </c>
    </row>
    <row r="117" spans="1:14" ht="15.75" thickBot="1" x14ac:dyDescent="0.3">
      <c r="A117" s="201"/>
      <c r="B117" s="107" t="s">
        <v>1870</v>
      </c>
      <c r="C117" s="107" t="s">
        <v>1871</v>
      </c>
      <c r="D117" s="108" t="str">
        <f t="shared" si="24"/>
        <v>(255,228,196)</v>
      </c>
      <c r="E117">
        <v>255</v>
      </c>
      <c r="F117">
        <v>228</v>
      </c>
      <c r="G117">
        <v>196</v>
      </c>
      <c r="H117" s="291" t="str">
        <f t="shared" si="25"/>
        <v xml:space="preserve">Red </v>
      </c>
      <c r="I117" s="292">
        <f t="shared" si="26"/>
        <v>0.23137254901960785</v>
      </c>
      <c r="J117" s="291">
        <f t="shared" si="27"/>
        <v>255</v>
      </c>
      <c r="K117" s="293">
        <f t="shared" si="28"/>
        <v>226.33333333333334</v>
      </c>
      <c r="L117" s="292">
        <f t="shared" si="29"/>
        <v>0.8875816993464053</v>
      </c>
      <c r="M117" s="291">
        <f t="shared" si="30"/>
        <v>196</v>
      </c>
      <c r="N117" s="291">
        <f t="shared" si="31"/>
        <v>59</v>
      </c>
    </row>
    <row r="118" spans="1:14" ht="15.75" thickBot="1" x14ac:dyDescent="0.3">
      <c r="A118" s="202"/>
      <c r="B118" s="107" t="s">
        <v>1872</v>
      </c>
      <c r="C118" s="107" t="s">
        <v>1873</v>
      </c>
      <c r="D118" s="108" t="str">
        <f t="shared" si="24"/>
        <v>(255,235,205)</v>
      </c>
      <c r="E118">
        <v>255</v>
      </c>
      <c r="F118">
        <v>235</v>
      </c>
      <c r="G118">
        <v>205</v>
      </c>
      <c r="H118" s="291" t="str">
        <f t="shared" si="25"/>
        <v xml:space="preserve">Red </v>
      </c>
      <c r="I118" s="292">
        <f t="shared" si="26"/>
        <v>0.19607843137254902</v>
      </c>
      <c r="J118" s="291">
        <f t="shared" si="27"/>
        <v>255</v>
      </c>
      <c r="K118" s="293">
        <f t="shared" si="28"/>
        <v>231.66666666666666</v>
      </c>
      <c r="L118" s="292">
        <f t="shared" si="29"/>
        <v>0.90849673202614378</v>
      </c>
      <c r="M118" s="291">
        <f t="shared" si="30"/>
        <v>205</v>
      </c>
      <c r="N118" s="291">
        <f t="shared" si="31"/>
        <v>50</v>
      </c>
    </row>
    <row r="119" spans="1:14" ht="15.75" thickBot="1" x14ac:dyDescent="0.3">
      <c r="A119" s="205"/>
      <c r="B119" s="107" t="s">
        <v>1878</v>
      </c>
      <c r="C119" s="107" t="s">
        <v>1879</v>
      </c>
      <c r="D119" s="108" t="str">
        <f t="shared" si="24"/>
        <v>(255,250,205)</v>
      </c>
      <c r="E119">
        <v>255</v>
      </c>
      <c r="F119">
        <v>250</v>
      </c>
      <c r="G119">
        <v>205</v>
      </c>
      <c r="H119" s="291" t="str">
        <f t="shared" si="25"/>
        <v xml:space="preserve">Red </v>
      </c>
      <c r="I119" s="292">
        <f t="shared" si="26"/>
        <v>0.19607843137254902</v>
      </c>
      <c r="J119" s="291">
        <f t="shared" si="27"/>
        <v>255</v>
      </c>
      <c r="K119" s="293">
        <f t="shared" si="28"/>
        <v>236.66666666666666</v>
      </c>
      <c r="L119" s="292">
        <f t="shared" si="29"/>
        <v>0.92810457516339862</v>
      </c>
      <c r="M119" s="291">
        <f t="shared" si="30"/>
        <v>205</v>
      </c>
      <c r="N119" s="291">
        <f t="shared" si="31"/>
        <v>50</v>
      </c>
    </row>
    <row r="120" spans="1:14" ht="15.75" thickBot="1" x14ac:dyDescent="0.3">
      <c r="A120" s="223"/>
      <c r="B120" s="107" t="s">
        <v>1908</v>
      </c>
      <c r="C120" s="107" t="s">
        <v>1909</v>
      </c>
      <c r="D120" s="108" t="str">
        <f t="shared" si="24"/>
        <v>(255,239,213)</v>
      </c>
      <c r="E120">
        <v>255</v>
      </c>
      <c r="F120">
        <v>239</v>
      </c>
      <c r="G120">
        <v>213</v>
      </c>
      <c r="H120" s="291" t="str">
        <f t="shared" si="25"/>
        <v xml:space="preserve">Red </v>
      </c>
      <c r="I120" s="292">
        <f t="shared" si="26"/>
        <v>0.16470588235294117</v>
      </c>
      <c r="J120" s="291">
        <f t="shared" si="27"/>
        <v>255</v>
      </c>
      <c r="K120" s="293">
        <f t="shared" si="28"/>
        <v>235.66666666666666</v>
      </c>
      <c r="L120" s="292">
        <f t="shared" si="29"/>
        <v>0.92418300653594765</v>
      </c>
      <c r="M120" s="291">
        <f t="shared" si="30"/>
        <v>213</v>
      </c>
      <c r="N120" s="291">
        <f t="shared" si="31"/>
        <v>42</v>
      </c>
    </row>
    <row r="121" spans="1:14" ht="15.75" thickBot="1" x14ac:dyDescent="0.3">
      <c r="A121" s="206"/>
      <c r="B121" s="107" t="s">
        <v>1880</v>
      </c>
      <c r="C121" s="107" t="s">
        <v>1881</v>
      </c>
      <c r="D121" s="108" t="str">
        <f t="shared" si="24"/>
        <v>(250,250,210)</v>
      </c>
      <c r="E121">
        <v>250</v>
      </c>
      <c r="F121">
        <v>250</v>
      </c>
      <c r="G121">
        <v>210</v>
      </c>
      <c r="H121" s="291" t="str">
        <f t="shared" si="25"/>
        <v xml:space="preserve">Red </v>
      </c>
      <c r="I121" s="292">
        <f t="shared" si="26"/>
        <v>0.16</v>
      </c>
      <c r="J121" s="291">
        <f t="shared" si="27"/>
        <v>250</v>
      </c>
      <c r="K121" s="293">
        <f t="shared" si="28"/>
        <v>236.66666666666666</v>
      </c>
      <c r="L121" s="292">
        <f t="shared" si="29"/>
        <v>0.94666666666666666</v>
      </c>
      <c r="M121" s="291">
        <f t="shared" si="30"/>
        <v>210</v>
      </c>
      <c r="N121" s="291">
        <f t="shared" si="31"/>
        <v>40</v>
      </c>
    </row>
    <row r="122" spans="1:14" ht="15.75" thickBot="1" x14ac:dyDescent="0.3">
      <c r="A122" s="199"/>
      <c r="B122" s="107" t="s">
        <v>1866</v>
      </c>
      <c r="C122" s="107" t="s">
        <v>1867</v>
      </c>
      <c r="D122" s="108" t="str">
        <f t="shared" si="24"/>
        <v>(250,235,215)</v>
      </c>
      <c r="E122">
        <v>250</v>
      </c>
      <c r="F122">
        <v>235</v>
      </c>
      <c r="G122">
        <v>215</v>
      </c>
      <c r="H122" s="291" t="str">
        <f t="shared" si="25"/>
        <v xml:space="preserve">Red </v>
      </c>
      <c r="I122" s="292">
        <f t="shared" si="26"/>
        <v>0.14000000000000001</v>
      </c>
      <c r="J122" s="291">
        <f t="shared" si="27"/>
        <v>250</v>
      </c>
      <c r="K122" s="293">
        <f t="shared" si="28"/>
        <v>233.33333333333334</v>
      </c>
      <c r="L122" s="292">
        <f t="shared" si="29"/>
        <v>0.93333333333333335</v>
      </c>
      <c r="M122" s="291">
        <f t="shared" si="30"/>
        <v>215</v>
      </c>
      <c r="N122" s="291">
        <f t="shared" si="31"/>
        <v>35</v>
      </c>
    </row>
    <row r="123" spans="1:14" ht="15.75" thickBot="1" x14ac:dyDescent="0.3">
      <c r="A123" s="204"/>
      <c r="B123" s="107" t="s">
        <v>1876</v>
      </c>
      <c r="C123" s="107" t="s">
        <v>1877</v>
      </c>
      <c r="D123" s="108" t="str">
        <f t="shared" si="24"/>
        <v>(255,248,220)</v>
      </c>
      <c r="E123">
        <v>255</v>
      </c>
      <c r="F123">
        <v>248</v>
      </c>
      <c r="G123">
        <v>220</v>
      </c>
      <c r="H123" s="291" t="str">
        <f t="shared" si="25"/>
        <v xml:space="preserve">Red </v>
      </c>
      <c r="I123" s="292">
        <f t="shared" si="26"/>
        <v>0.13725490196078433</v>
      </c>
      <c r="J123" s="291">
        <f t="shared" si="27"/>
        <v>255</v>
      </c>
      <c r="K123" s="293">
        <f t="shared" si="28"/>
        <v>241</v>
      </c>
      <c r="L123" s="292">
        <f t="shared" si="29"/>
        <v>0.94509803921568625</v>
      </c>
      <c r="M123" s="291">
        <f t="shared" si="30"/>
        <v>220</v>
      </c>
      <c r="N123" s="291">
        <f t="shared" si="31"/>
        <v>35</v>
      </c>
    </row>
    <row r="124" spans="1:14" ht="15.75" thickBot="1" x14ac:dyDescent="0.3">
      <c r="A124" s="207"/>
      <c r="B124" s="107" t="s">
        <v>1882</v>
      </c>
      <c r="C124" s="107" t="s">
        <v>1883</v>
      </c>
      <c r="D124" s="108" t="str">
        <f t="shared" si="24"/>
        <v>(255,255,224)</v>
      </c>
      <c r="E124">
        <v>255</v>
      </c>
      <c r="F124">
        <v>255</v>
      </c>
      <c r="G124">
        <v>224</v>
      </c>
      <c r="H124" s="291" t="str">
        <f t="shared" si="25"/>
        <v xml:space="preserve">Red </v>
      </c>
      <c r="I124" s="292">
        <f t="shared" si="26"/>
        <v>0.12156862745098039</v>
      </c>
      <c r="J124" s="291">
        <f t="shared" si="27"/>
        <v>255</v>
      </c>
      <c r="K124" s="293">
        <f t="shared" si="28"/>
        <v>244.66666666666666</v>
      </c>
      <c r="L124" s="292">
        <f t="shared" si="29"/>
        <v>0.95947712418300646</v>
      </c>
      <c r="M124" s="291">
        <f t="shared" si="30"/>
        <v>224</v>
      </c>
      <c r="N124" s="291">
        <f t="shared" si="31"/>
        <v>31</v>
      </c>
    </row>
    <row r="125" spans="1:14" ht="15.75" thickBot="1" x14ac:dyDescent="0.3">
      <c r="A125" s="219"/>
      <c r="B125" s="107" t="s">
        <v>1900</v>
      </c>
      <c r="C125" s="107" t="s">
        <v>1901</v>
      </c>
      <c r="D125" s="108" t="str">
        <f t="shared" si="24"/>
        <v>(255,228,225)</v>
      </c>
      <c r="E125">
        <v>255</v>
      </c>
      <c r="F125">
        <v>228</v>
      </c>
      <c r="G125">
        <v>225</v>
      </c>
      <c r="H125" s="291" t="str">
        <f t="shared" si="25"/>
        <v xml:space="preserve">Red </v>
      </c>
      <c r="I125" s="292">
        <f t="shared" si="26"/>
        <v>0.11764705882352941</v>
      </c>
      <c r="J125" s="291">
        <f t="shared" si="27"/>
        <v>255</v>
      </c>
      <c r="K125" s="293">
        <f t="shared" si="28"/>
        <v>236</v>
      </c>
      <c r="L125" s="292">
        <f t="shared" si="29"/>
        <v>0.92549019607843142</v>
      </c>
      <c r="M125" s="291">
        <f t="shared" si="30"/>
        <v>225</v>
      </c>
      <c r="N125" s="291">
        <f t="shared" si="31"/>
        <v>30</v>
      </c>
    </row>
    <row r="126" spans="1:14" ht="15.75" thickBot="1" x14ac:dyDescent="0.3">
      <c r="A126" s="188"/>
      <c r="B126" s="107" t="s">
        <v>1693</v>
      </c>
      <c r="C126" s="107" t="s">
        <v>1850</v>
      </c>
      <c r="D126" s="108" t="str">
        <f t="shared" si="24"/>
        <v>(216,191,216)</v>
      </c>
      <c r="E126">
        <v>216</v>
      </c>
      <c r="F126">
        <v>191</v>
      </c>
      <c r="G126">
        <v>216</v>
      </c>
      <c r="H126" s="291" t="str">
        <f t="shared" si="25"/>
        <v xml:space="preserve">Red </v>
      </c>
      <c r="I126" s="292">
        <f t="shared" si="26"/>
        <v>0.11574074074074074</v>
      </c>
      <c r="J126" s="291">
        <f t="shared" si="27"/>
        <v>216</v>
      </c>
      <c r="K126" s="293">
        <f t="shared" si="28"/>
        <v>207.66666666666666</v>
      </c>
      <c r="L126" s="292">
        <f t="shared" si="29"/>
        <v>0.96141975308641969</v>
      </c>
      <c r="M126" s="291">
        <f t="shared" si="30"/>
        <v>191</v>
      </c>
      <c r="N126" s="291">
        <f t="shared" si="31"/>
        <v>25</v>
      </c>
    </row>
    <row r="127" spans="1:14" ht="15.75" thickBot="1" x14ac:dyDescent="0.3">
      <c r="A127" s="200"/>
      <c r="B127" s="107" t="s">
        <v>1868</v>
      </c>
      <c r="C127" s="107" t="s">
        <v>1869</v>
      </c>
      <c r="D127" s="108" t="str">
        <f t="shared" si="24"/>
        <v>(245,245,220)</v>
      </c>
      <c r="E127">
        <v>245</v>
      </c>
      <c r="F127">
        <v>245</v>
      </c>
      <c r="G127">
        <v>220</v>
      </c>
      <c r="H127" s="291" t="str">
        <f t="shared" si="25"/>
        <v xml:space="preserve">Red </v>
      </c>
      <c r="I127" s="292">
        <f t="shared" si="26"/>
        <v>0.10204081632653061</v>
      </c>
      <c r="J127" s="291">
        <f t="shared" si="27"/>
        <v>245</v>
      </c>
      <c r="K127" s="293">
        <f t="shared" si="28"/>
        <v>236.66666666666666</v>
      </c>
      <c r="L127" s="292">
        <f t="shared" si="29"/>
        <v>0.96598639455782309</v>
      </c>
      <c r="M127" s="291">
        <f t="shared" si="30"/>
        <v>220</v>
      </c>
      <c r="N127" s="291">
        <f t="shared" si="31"/>
        <v>25</v>
      </c>
    </row>
    <row r="128" spans="1:14" ht="15.75" thickBot="1" x14ac:dyDescent="0.3">
      <c r="A128" s="222"/>
      <c r="B128" s="107" t="s">
        <v>1906</v>
      </c>
      <c r="C128" s="107" t="s">
        <v>1907</v>
      </c>
      <c r="D128" s="108" t="str">
        <f t="shared" si="24"/>
        <v>(253,245,230)</v>
      </c>
      <c r="E128">
        <v>253</v>
      </c>
      <c r="F128">
        <v>245</v>
      </c>
      <c r="G128">
        <v>230</v>
      </c>
      <c r="H128" s="291" t="str">
        <f t="shared" si="25"/>
        <v xml:space="preserve">Red </v>
      </c>
      <c r="I128" s="292">
        <f t="shared" si="26"/>
        <v>9.0909090909090912E-2</v>
      </c>
      <c r="J128" s="291">
        <f t="shared" si="27"/>
        <v>253</v>
      </c>
      <c r="K128" s="293">
        <f t="shared" si="28"/>
        <v>242.66666666666666</v>
      </c>
      <c r="L128" s="292">
        <f t="shared" si="29"/>
        <v>0.95915678524374171</v>
      </c>
      <c r="M128" s="291">
        <f t="shared" si="30"/>
        <v>230</v>
      </c>
      <c r="N128" s="291">
        <f t="shared" si="31"/>
        <v>23</v>
      </c>
    </row>
    <row r="129" spans="1:14" ht="15.75" thickBot="1" x14ac:dyDescent="0.3">
      <c r="A129" s="321"/>
      <c r="B129" s="107" t="s">
        <v>1559</v>
      </c>
      <c r="C129" s="107" t="s">
        <v>1953</v>
      </c>
      <c r="D129" s="108" t="str">
        <f t="shared" si="24"/>
        <v>(240,240,220)</v>
      </c>
      <c r="E129" s="322">
        <v>240</v>
      </c>
      <c r="F129" s="322">
        <v>240</v>
      </c>
      <c r="G129" s="322">
        <v>220</v>
      </c>
      <c r="H129" s="291" t="str">
        <f t="shared" si="25"/>
        <v xml:space="preserve">Red </v>
      </c>
      <c r="I129" s="292">
        <f t="shared" si="26"/>
        <v>8.3333333333333329E-2</v>
      </c>
      <c r="J129" s="291">
        <f t="shared" si="27"/>
        <v>240</v>
      </c>
      <c r="K129" s="293">
        <f t="shared" si="28"/>
        <v>233.33333333333334</v>
      </c>
      <c r="L129" s="292">
        <f t="shared" si="29"/>
        <v>0.97222222222222221</v>
      </c>
      <c r="M129" s="291">
        <f t="shared" si="30"/>
        <v>220</v>
      </c>
      <c r="N129" s="291">
        <f t="shared" si="31"/>
        <v>20</v>
      </c>
    </row>
    <row r="130" spans="1:14" ht="15.75" thickBot="1" x14ac:dyDescent="0.3">
      <c r="A130" s="221"/>
      <c r="B130" s="107" t="s">
        <v>1904</v>
      </c>
      <c r="C130" s="107" t="s">
        <v>1905</v>
      </c>
      <c r="D130" s="108" t="str">
        <f t="shared" si="24"/>
        <v>(250,240,230)</v>
      </c>
      <c r="E130">
        <v>250</v>
      </c>
      <c r="F130">
        <v>240</v>
      </c>
      <c r="G130">
        <v>230</v>
      </c>
      <c r="H130" s="291" t="str">
        <f t="shared" si="25"/>
        <v xml:space="preserve">Red </v>
      </c>
      <c r="I130" s="292">
        <f t="shared" si="26"/>
        <v>0.08</v>
      </c>
      <c r="J130" s="291">
        <f t="shared" si="27"/>
        <v>250</v>
      </c>
      <c r="K130" s="293">
        <f t="shared" si="28"/>
        <v>240</v>
      </c>
      <c r="L130" s="292">
        <f t="shared" si="29"/>
        <v>0.96</v>
      </c>
      <c r="M130" s="291">
        <f t="shared" si="30"/>
        <v>230</v>
      </c>
      <c r="N130" s="291">
        <f t="shared" si="31"/>
        <v>20</v>
      </c>
    </row>
    <row r="131" spans="1:14" ht="15.75" thickBot="1" x14ac:dyDescent="0.3">
      <c r="A131" s="224"/>
      <c r="B131" s="107" t="s">
        <v>1910</v>
      </c>
      <c r="C131" s="107" t="s">
        <v>1911</v>
      </c>
      <c r="D131" s="108" t="str">
        <f t="shared" ref="D131:D144" si="32">CONCATENATE("(",E131,",",F131,",",G131,")")</f>
        <v>(255,245,238)</v>
      </c>
      <c r="E131">
        <v>255</v>
      </c>
      <c r="F131">
        <v>245</v>
      </c>
      <c r="G131">
        <v>238</v>
      </c>
      <c r="H131" s="291" t="str">
        <f t="shared" ref="H131:H144" si="33">INDEX($E$2:$G$2,1,MATCH(MAX(E131:G131),E131:G131,0))</f>
        <v xml:space="preserve">Red </v>
      </c>
      <c r="I131" s="292">
        <f t="shared" ref="I131:I144" si="34">IF(J131=0,0,N131/J131)</f>
        <v>6.6666666666666666E-2</v>
      </c>
      <c r="J131" s="291">
        <f t="shared" ref="J131:J144" si="35">MAX(E131:G131)</f>
        <v>255</v>
      </c>
      <c r="K131" s="293">
        <f t="shared" ref="K131:K144" si="36">AVERAGE(E131:G131)</f>
        <v>246</v>
      </c>
      <c r="L131" s="292">
        <f t="shared" ref="L131:L144" si="37">K131/J131</f>
        <v>0.96470588235294119</v>
      </c>
      <c r="M131" s="291">
        <f t="shared" ref="M131:M144" si="38">MIN(E131:G131)</f>
        <v>238</v>
      </c>
      <c r="N131" s="291">
        <f t="shared" ref="N131:N144" si="39">J131-M131</f>
        <v>17</v>
      </c>
    </row>
    <row r="132" spans="1:14" ht="15.75" thickBot="1" x14ac:dyDescent="0.3">
      <c r="A132" s="220"/>
      <c r="B132" s="107" t="s">
        <v>1902</v>
      </c>
      <c r="C132" s="107" t="s">
        <v>1903</v>
      </c>
      <c r="D132" s="108" t="str">
        <f t="shared" si="32"/>
        <v>(255,240,245)</v>
      </c>
      <c r="E132">
        <v>255</v>
      </c>
      <c r="F132">
        <v>240</v>
      </c>
      <c r="G132">
        <v>245</v>
      </c>
      <c r="H132" s="291" t="str">
        <f t="shared" si="33"/>
        <v xml:space="preserve">Red </v>
      </c>
      <c r="I132" s="292">
        <f t="shared" si="34"/>
        <v>5.8823529411764705E-2</v>
      </c>
      <c r="J132" s="291">
        <f t="shared" si="35"/>
        <v>255</v>
      </c>
      <c r="K132" s="293">
        <f t="shared" si="36"/>
        <v>246.66666666666666</v>
      </c>
      <c r="L132" s="292">
        <f t="shared" si="37"/>
        <v>0.9673202614379085</v>
      </c>
      <c r="M132" s="291">
        <f t="shared" si="38"/>
        <v>240</v>
      </c>
      <c r="N132" s="291">
        <f t="shared" si="39"/>
        <v>15</v>
      </c>
    </row>
    <row r="133" spans="1:14" ht="15.75" thickBot="1" x14ac:dyDescent="0.3">
      <c r="A133" s="230"/>
      <c r="B133" s="107" t="s">
        <v>1922</v>
      </c>
      <c r="C133" s="107" t="s">
        <v>1923</v>
      </c>
      <c r="D133" s="108" t="str">
        <f t="shared" si="32"/>
        <v>(255,250,240)</v>
      </c>
      <c r="E133">
        <v>255</v>
      </c>
      <c r="F133">
        <v>250</v>
      </c>
      <c r="G133">
        <v>240</v>
      </c>
      <c r="H133" s="291" t="str">
        <f t="shared" si="33"/>
        <v xml:space="preserve">Red </v>
      </c>
      <c r="I133" s="292">
        <f t="shared" si="34"/>
        <v>5.8823529411764705E-2</v>
      </c>
      <c r="J133" s="291">
        <f t="shared" si="35"/>
        <v>255</v>
      </c>
      <c r="K133" s="293">
        <f t="shared" si="36"/>
        <v>248.33333333333334</v>
      </c>
      <c r="L133" s="292">
        <f t="shared" si="37"/>
        <v>0.97385620915032678</v>
      </c>
      <c r="M133" s="291">
        <f t="shared" si="38"/>
        <v>240</v>
      </c>
      <c r="N133" s="291">
        <f t="shared" si="39"/>
        <v>15</v>
      </c>
    </row>
    <row r="134" spans="1:14" ht="15.75" thickBot="1" x14ac:dyDescent="0.3">
      <c r="A134" s="234"/>
      <c r="B134" s="107" t="s">
        <v>1929</v>
      </c>
      <c r="C134" s="107" t="s">
        <v>1930</v>
      </c>
      <c r="D134" s="108" t="str">
        <f t="shared" si="32"/>
        <v>(255,255,240)</v>
      </c>
      <c r="E134" s="327">
        <v>255</v>
      </c>
      <c r="F134" s="327">
        <v>255</v>
      </c>
      <c r="G134" s="327">
        <v>240</v>
      </c>
      <c r="H134" s="291" t="str">
        <f t="shared" si="33"/>
        <v xml:space="preserve">Red </v>
      </c>
      <c r="I134" s="292">
        <f t="shared" si="34"/>
        <v>5.8823529411764705E-2</v>
      </c>
      <c r="J134" s="291">
        <f t="shared" si="35"/>
        <v>255</v>
      </c>
      <c r="K134" s="293">
        <f t="shared" si="36"/>
        <v>250</v>
      </c>
      <c r="L134" s="292">
        <f t="shared" si="37"/>
        <v>0.98039215686274506</v>
      </c>
      <c r="M134" s="291">
        <f t="shared" si="38"/>
        <v>240</v>
      </c>
      <c r="N134" s="291">
        <f t="shared" si="39"/>
        <v>15</v>
      </c>
    </row>
    <row r="135" spans="1:14" ht="15.75" thickBot="1" x14ac:dyDescent="0.3">
      <c r="A135" s="236"/>
      <c r="B135" s="107" t="s">
        <v>1933</v>
      </c>
      <c r="C135" s="107" t="s">
        <v>1934</v>
      </c>
      <c r="D135" s="108" t="str">
        <f t="shared" si="32"/>
        <v>(255,250,250)</v>
      </c>
      <c r="E135" s="327">
        <v>255</v>
      </c>
      <c r="F135" s="327">
        <v>250</v>
      </c>
      <c r="G135" s="327">
        <v>250</v>
      </c>
      <c r="H135" s="291" t="str">
        <f t="shared" si="33"/>
        <v xml:space="preserve">Red </v>
      </c>
      <c r="I135" s="292">
        <f t="shared" si="34"/>
        <v>1.9607843137254902E-2</v>
      </c>
      <c r="J135" s="291">
        <f t="shared" si="35"/>
        <v>255</v>
      </c>
      <c r="K135" s="293">
        <f t="shared" si="36"/>
        <v>251.66666666666666</v>
      </c>
      <c r="L135" s="292">
        <f t="shared" si="37"/>
        <v>0.98692810457516333</v>
      </c>
      <c r="M135" s="291">
        <f t="shared" si="38"/>
        <v>250</v>
      </c>
      <c r="N135" s="291">
        <f t="shared" si="39"/>
        <v>5</v>
      </c>
    </row>
    <row r="136" spans="1:14" ht="15.75" thickBot="1" x14ac:dyDescent="0.3">
      <c r="A136" s="242"/>
      <c r="B136" s="107" t="s">
        <v>1617</v>
      </c>
      <c r="C136" s="107" t="s">
        <v>1951</v>
      </c>
      <c r="D136" s="108" t="str">
        <f t="shared" si="32"/>
        <v>(255,255,255)</v>
      </c>
      <c r="E136" s="327">
        <v>255</v>
      </c>
      <c r="F136" s="327">
        <v>255</v>
      </c>
      <c r="G136" s="327">
        <v>255</v>
      </c>
      <c r="H136" s="291" t="str">
        <f t="shared" si="33"/>
        <v xml:space="preserve">Red </v>
      </c>
      <c r="I136" s="292">
        <f t="shared" si="34"/>
        <v>0</v>
      </c>
      <c r="J136" s="291">
        <f t="shared" si="35"/>
        <v>255</v>
      </c>
      <c r="K136" s="293">
        <f t="shared" si="36"/>
        <v>255</v>
      </c>
      <c r="L136" s="292">
        <f t="shared" si="37"/>
        <v>1</v>
      </c>
      <c r="M136" s="291">
        <f t="shared" si="38"/>
        <v>255</v>
      </c>
      <c r="N136" s="291">
        <f t="shared" si="39"/>
        <v>0</v>
      </c>
    </row>
    <row r="137" spans="1:14" ht="15.75" thickBot="1" x14ac:dyDescent="0.3">
      <c r="A137" s="241"/>
      <c r="B137" s="107" t="s">
        <v>1949</v>
      </c>
      <c r="C137" s="107" t="s">
        <v>1950</v>
      </c>
      <c r="D137" s="108" t="str">
        <f t="shared" si="32"/>
        <v>(245,245,245)</v>
      </c>
      <c r="E137" s="327">
        <v>245</v>
      </c>
      <c r="F137" s="327">
        <v>245</v>
      </c>
      <c r="G137" s="327">
        <v>245</v>
      </c>
      <c r="H137" s="291" t="str">
        <f t="shared" si="33"/>
        <v xml:space="preserve">Red </v>
      </c>
      <c r="I137" s="292">
        <f t="shared" si="34"/>
        <v>0</v>
      </c>
      <c r="J137" s="291">
        <f t="shared" si="35"/>
        <v>245</v>
      </c>
      <c r="K137" s="293">
        <f t="shared" si="36"/>
        <v>245</v>
      </c>
      <c r="L137" s="292">
        <f t="shared" si="37"/>
        <v>1</v>
      </c>
      <c r="M137" s="291">
        <f t="shared" si="38"/>
        <v>245</v>
      </c>
      <c r="N137" s="291">
        <f t="shared" si="39"/>
        <v>0</v>
      </c>
    </row>
    <row r="138" spans="1:14" ht="15.75" thickBot="1" x14ac:dyDescent="0.3">
      <c r="A138" s="240"/>
      <c r="B138" s="107" t="s">
        <v>1947</v>
      </c>
      <c r="C138" s="107" t="s">
        <v>1948</v>
      </c>
      <c r="D138" s="108" t="str">
        <f t="shared" si="32"/>
        <v>(220,220,220)</v>
      </c>
      <c r="E138" s="327">
        <v>220</v>
      </c>
      <c r="F138" s="327">
        <v>220</v>
      </c>
      <c r="G138" s="327">
        <v>220</v>
      </c>
      <c r="H138" s="291" t="str">
        <f t="shared" si="33"/>
        <v xml:space="preserve">Red </v>
      </c>
      <c r="I138" s="292">
        <f t="shared" si="34"/>
        <v>0</v>
      </c>
      <c r="J138" s="291">
        <f t="shared" si="35"/>
        <v>220</v>
      </c>
      <c r="K138" s="293">
        <f t="shared" si="36"/>
        <v>220</v>
      </c>
      <c r="L138" s="292">
        <f t="shared" si="37"/>
        <v>1</v>
      </c>
      <c r="M138" s="291">
        <f t="shared" si="38"/>
        <v>220</v>
      </c>
      <c r="N138" s="291">
        <f t="shared" si="39"/>
        <v>0</v>
      </c>
    </row>
    <row r="139" spans="1:14" ht="15.75" thickBot="1" x14ac:dyDescent="0.3">
      <c r="A139" s="239"/>
      <c r="B139" s="107" t="s">
        <v>1945</v>
      </c>
      <c r="C139" s="107" t="s">
        <v>1946</v>
      </c>
      <c r="D139" s="108" t="str">
        <f t="shared" si="32"/>
        <v>(211,211,211)</v>
      </c>
      <c r="E139">
        <v>211</v>
      </c>
      <c r="F139">
        <v>211</v>
      </c>
      <c r="G139">
        <v>211</v>
      </c>
      <c r="H139" s="291" t="str">
        <f t="shared" si="33"/>
        <v xml:space="preserve">Red </v>
      </c>
      <c r="I139" s="292">
        <f t="shared" si="34"/>
        <v>0</v>
      </c>
      <c r="J139" s="291">
        <f t="shared" si="35"/>
        <v>211</v>
      </c>
      <c r="K139" s="293">
        <f t="shared" si="36"/>
        <v>211</v>
      </c>
      <c r="L139" s="292">
        <f t="shared" si="37"/>
        <v>1</v>
      </c>
      <c r="M139" s="291">
        <f t="shared" si="38"/>
        <v>211</v>
      </c>
      <c r="N139" s="291">
        <f t="shared" si="39"/>
        <v>0</v>
      </c>
    </row>
    <row r="140" spans="1:14" ht="15.75" thickBot="1" x14ac:dyDescent="0.3">
      <c r="A140" s="238"/>
      <c r="B140" s="107" t="s">
        <v>1943</v>
      </c>
      <c r="C140" s="107" t="s">
        <v>1944</v>
      </c>
      <c r="D140" s="108" t="str">
        <f t="shared" si="32"/>
        <v>(192,192,192)</v>
      </c>
      <c r="E140">
        <v>192</v>
      </c>
      <c r="F140">
        <v>192</v>
      </c>
      <c r="G140">
        <v>192</v>
      </c>
      <c r="H140" s="291" t="str">
        <f t="shared" si="33"/>
        <v xml:space="preserve">Red </v>
      </c>
      <c r="I140" s="292">
        <f t="shared" si="34"/>
        <v>0</v>
      </c>
      <c r="J140" s="291">
        <f t="shared" si="35"/>
        <v>192</v>
      </c>
      <c r="K140" s="293">
        <f t="shared" si="36"/>
        <v>192</v>
      </c>
      <c r="L140" s="292">
        <f t="shared" si="37"/>
        <v>1</v>
      </c>
      <c r="M140" s="291">
        <f t="shared" si="38"/>
        <v>192</v>
      </c>
      <c r="N140" s="291">
        <f t="shared" si="39"/>
        <v>0</v>
      </c>
    </row>
    <row r="141" spans="1:14" ht="15.75" thickBot="1" x14ac:dyDescent="0.3">
      <c r="A141" s="237"/>
      <c r="B141" s="107" t="s">
        <v>1941</v>
      </c>
      <c r="C141" s="107" t="s">
        <v>1942</v>
      </c>
      <c r="D141" s="108" t="str">
        <f t="shared" si="32"/>
        <v>(169,169,169)</v>
      </c>
      <c r="E141">
        <v>169</v>
      </c>
      <c r="F141">
        <v>169</v>
      </c>
      <c r="G141">
        <v>169</v>
      </c>
      <c r="H141" s="291" t="str">
        <f t="shared" si="33"/>
        <v xml:space="preserve">Red </v>
      </c>
      <c r="I141" s="292">
        <f t="shared" si="34"/>
        <v>0</v>
      </c>
      <c r="J141" s="291">
        <f t="shared" si="35"/>
        <v>169</v>
      </c>
      <c r="K141" s="293">
        <f t="shared" si="36"/>
        <v>169</v>
      </c>
      <c r="L141" s="292">
        <f t="shared" si="37"/>
        <v>1</v>
      </c>
      <c r="M141" s="291">
        <f t="shared" si="38"/>
        <v>169</v>
      </c>
      <c r="N141" s="291">
        <f t="shared" si="39"/>
        <v>0</v>
      </c>
    </row>
    <row r="142" spans="1:14" ht="15.75" thickBot="1" x14ac:dyDescent="0.3">
      <c r="A142" s="324"/>
      <c r="B142" s="107" t="s">
        <v>1939</v>
      </c>
      <c r="C142" s="107" t="s">
        <v>1940</v>
      </c>
      <c r="D142" s="108" t="str">
        <f t="shared" si="32"/>
        <v>(128,128,128)</v>
      </c>
      <c r="E142" s="323">
        <v>128</v>
      </c>
      <c r="F142" s="323">
        <v>128</v>
      </c>
      <c r="G142" s="323">
        <v>128</v>
      </c>
      <c r="H142" s="291" t="str">
        <f t="shared" si="33"/>
        <v xml:space="preserve">Red </v>
      </c>
      <c r="I142" s="292">
        <f t="shared" si="34"/>
        <v>0</v>
      </c>
      <c r="J142" s="291">
        <f t="shared" si="35"/>
        <v>128</v>
      </c>
      <c r="K142" s="293">
        <f t="shared" si="36"/>
        <v>128</v>
      </c>
      <c r="L142" s="292">
        <f t="shared" si="37"/>
        <v>1</v>
      </c>
      <c r="M142" s="291">
        <f t="shared" si="38"/>
        <v>128</v>
      </c>
      <c r="N142" s="291">
        <f t="shared" si="39"/>
        <v>0</v>
      </c>
    </row>
    <row r="143" spans="1:14" ht="15.75" thickBot="1" x14ac:dyDescent="0.3">
      <c r="A143" s="326"/>
      <c r="B143" s="107" t="s">
        <v>1937</v>
      </c>
      <c r="C143" s="107" t="s">
        <v>1938</v>
      </c>
      <c r="D143" s="108" t="str">
        <f t="shared" si="32"/>
        <v>(105,105,105)</v>
      </c>
      <c r="E143" s="323">
        <v>105</v>
      </c>
      <c r="F143" s="323">
        <v>105</v>
      </c>
      <c r="G143" s="323">
        <v>105</v>
      </c>
      <c r="H143" s="291" t="str">
        <f t="shared" si="33"/>
        <v xml:space="preserve">Red </v>
      </c>
      <c r="I143" s="292">
        <f t="shared" si="34"/>
        <v>0</v>
      </c>
      <c r="J143" s="291">
        <f t="shared" si="35"/>
        <v>105</v>
      </c>
      <c r="K143" s="293">
        <f t="shared" si="36"/>
        <v>105</v>
      </c>
      <c r="L143" s="292">
        <f t="shared" si="37"/>
        <v>1</v>
      </c>
      <c r="M143" s="291">
        <f t="shared" si="38"/>
        <v>105</v>
      </c>
      <c r="N143" s="291">
        <f t="shared" si="39"/>
        <v>0</v>
      </c>
    </row>
    <row r="144" spans="1:14" ht="15.75" thickBot="1" x14ac:dyDescent="0.3">
      <c r="A144" s="325"/>
      <c r="B144" s="243" t="s">
        <v>1935</v>
      </c>
      <c r="C144" s="243" t="s">
        <v>1936</v>
      </c>
      <c r="D144" s="108" t="str">
        <f t="shared" si="32"/>
        <v>(0,0,0)</v>
      </c>
      <c r="E144">
        <v>0</v>
      </c>
      <c r="F144">
        <v>0</v>
      </c>
      <c r="G144">
        <v>0</v>
      </c>
      <c r="H144" s="291" t="str">
        <f t="shared" si="33"/>
        <v xml:space="preserve">Red </v>
      </c>
      <c r="I144" s="292">
        <f t="shared" si="34"/>
        <v>0</v>
      </c>
      <c r="J144" s="291">
        <f t="shared" si="35"/>
        <v>0</v>
      </c>
      <c r="K144" s="293">
        <f t="shared" si="36"/>
        <v>0</v>
      </c>
      <c r="L144" s="292" t="e">
        <f t="shared" si="37"/>
        <v>#DIV/0!</v>
      </c>
      <c r="M144" s="291">
        <f t="shared" si="38"/>
        <v>0</v>
      </c>
      <c r="N144" s="291">
        <f t="shared" si="39"/>
        <v>0</v>
      </c>
    </row>
  </sheetData>
  <autoFilter ref="A2:N144">
    <sortState ref="A3:N144">
      <sortCondition ref="H3:H144"/>
      <sortCondition descending="1" ref="I3:I144"/>
      <sortCondition ref="L3:L144"/>
      <sortCondition descending="1" ref="J3:J144"/>
    </sortState>
  </autoFilter>
  <mergeCells count="1">
    <mergeCell ref="E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abSelected="1" zoomScale="110" zoomScaleNormal="110" workbookViewId="0">
      <selection activeCell="C143" sqref="A1:C143"/>
    </sheetView>
  </sheetViews>
  <sheetFormatPr defaultRowHeight="15" x14ac:dyDescent="0.25"/>
  <cols>
    <col min="1" max="1" width="8" style="338" bestFit="1" customWidth="1"/>
    <col min="2" max="2" width="21.85546875" style="338" bestFit="1" customWidth="1"/>
    <col min="3" max="3" width="12.5703125" style="483" bestFit="1" customWidth="1"/>
    <col min="4" max="16384" width="9.140625" style="338"/>
  </cols>
  <sheetData>
    <row r="1" spans="1:3" ht="15.75" thickBot="1" x14ac:dyDescent="0.3">
      <c r="A1" s="336" t="s">
        <v>1725</v>
      </c>
      <c r="B1" s="336" t="s">
        <v>1516</v>
      </c>
      <c r="C1" s="337" t="s">
        <v>1729</v>
      </c>
    </row>
    <row r="2" spans="1:3" ht="15.75" thickBot="1" x14ac:dyDescent="0.3">
      <c r="A2" s="339"/>
      <c r="B2" s="340" t="s">
        <v>1549</v>
      </c>
      <c r="C2" s="341" t="s">
        <v>1550</v>
      </c>
    </row>
    <row r="3" spans="1:3" ht="15.75" thickBot="1" x14ac:dyDescent="0.3">
      <c r="A3" s="342"/>
      <c r="B3" s="340" t="s">
        <v>1829</v>
      </c>
      <c r="C3" s="341" t="s">
        <v>2019</v>
      </c>
    </row>
    <row r="4" spans="1:3" ht="15.75" thickBot="1" x14ac:dyDescent="0.3">
      <c r="A4" s="343"/>
      <c r="B4" s="340" t="s">
        <v>1825</v>
      </c>
      <c r="C4" s="341" t="s">
        <v>2020</v>
      </c>
    </row>
    <row r="5" spans="1:3" ht="15.75" thickBot="1" x14ac:dyDescent="0.3">
      <c r="A5" s="344"/>
      <c r="B5" s="340" t="s">
        <v>1827</v>
      </c>
      <c r="C5" s="341" t="s">
        <v>2021</v>
      </c>
    </row>
    <row r="6" spans="1:3" ht="15.75" thickBot="1" x14ac:dyDescent="0.3">
      <c r="A6" s="345"/>
      <c r="B6" s="340" t="s">
        <v>1835</v>
      </c>
      <c r="C6" s="341" t="s">
        <v>2022</v>
      </c>
    </row>
    <row r="7" spans="1:3" ht="15.75" thickBot="1" x14ac:dyDescent="0.3">
      <c r="A7" s="346"/>
      <c r="B7" s="340" t="s">
        <v>1545</v>
      </c>
      <c r="C7" s="341" t="s">
        <v>1546</v>
      </c>
    </row>
    <row r="8" spans="1:3" ht="15.75" thickBot="1" x14ac:dyDescent="0.3">
      <c r="A8" s="347"/>
      <c r="B8" s="340" t="s">
        <v>1646</v>
      </c>
      <c r="C8" s="341" t="s">
        <v>1647</v>
      </c>
    </row>
    <row r="9" spans="1:3" ht="15.75" thickBot="1" x14ac:dyDescent="0.3">
      <c r="A9" s="348"/>
      <c r="B9" s="340" t="s">
        <v>1619</v>
      </c>
      <c r="C9" s="341" t="s">
        <v>1620</v>
      </c>
    </row>
    <row r="10" spans="1:3" ht="15.75" thickBot="1" x14ac:dyDescent="0.3">
      <c r="A10" s="349"/>
      <c r="B10" s="340" t="s">
        <v>1571</v>
      </c>
      <c r="C10" s="341" t="s">
        <v>1572</v>
      </c>
    </row>
    <row r="11" spans="1:3" ht="15.75" thickBot="1" x14ac:dyDescent="0.3">
      <c r="A11" s="350"/>
      <c r="B11" s="340" t="s">
        <v>1687</v>
      </c>
      <c r="C11" s="341" t="s">
        <v>1688</v>
      </c>
    </row>
    <row r="12" spans="1:3" ht="15.75" thickBot="1" x14ac:dyDescent="0.3">
      <c r="A12" s="351"/>
      <c r="B12" s="340" t="s">
        <v>1823</v>
      </c>
      <c r="C12" s="341" t="s">
        <v>2023</v>
      </c>
    </row>
    <row r="13" spans="1:3" ht="15.75" thickBot="1" x14ac:dyDescent="0.3">
      <c r="A13" s="352"/>
      <c r="B13" s="340" t="s">
        <v>1847</v>
      </c>
      <c r="C13" s="341" t="s">
        <v>2024</v>
      </c>
    </row>
    <row r="14" spans="1:3" ht="15.75" thickBot="1" x14ac:dyDescent="0.3">
      <c r="A14" s="353"/>
      <c r="B14" s="340" t="s">
        <v>1698</v>
      </c>
      <c r="C14" s="341" t="s">
        <v>1699</v>
      </c>
    </row>
    <row r="15" spans="1:3" ht="15.75" thickBot="1" x14ac:dyDescent="0.3">
      <c r="A15" s="354"/>
      <c r="B15" s="340" t="s">
        <v>1695</v>
      </c>
      <c r="C15" s="341" t="s">
        <v>1696</v>
      </c>
    </row>
    <row r="16" spans="1:3" ht="15.75" thickBot="1" x14ac:dyDescent="0.3">
      <c r="A16" s="355"/>
      <c r="B16" s="340" t="s">
        <v>1552</v>
      </c>
      <c r="C16" s="341" t="s">
        <v>1553</v>
      </c>
    </row>
    <row r="17" spans="1:3" ht="15.75" thickBot="1" x14ac:dyDescent="0.3">
      <c r="A17" s="356"/>
      <c r="B17" s="340" t="s">
        <v>1690</v>
      </c>
      <c r="C17" s="341" t="s">
        <v>1691</v>
      </c>
    </row>
    <row r="18" spans="1:3" ht="15.75" thickBot="1" x14ac:dyDescent="0.3">
      <c r="A18" s="357"/>
      <c r="B18" s="340" t="s">
        <v>1954</v>
      </c>
      <c r="C18" s="341" t="s">
        <v>1691</v>
      </c>
    </row>
    <row r="19" spans="1:3" ht="15.75" thickBot="1" x14ac:dyDescent="0.3">
      <c r="A19" s="358"/>
      <c r="B19" s="340" t="s">
        <v>1841</v>
      </c>
      <c r="C19" s="341" t="s">
        <v>2025</v>
      </c>
    </row>
    <row r="20" spans="1:3" ht="15.75" thickBot="1" x14ac:dyDescent="0.3">
      <c r="A20" s="359"/>
      <c r="B20" s="340" t="s">
        <v>1837</v>
      </c>
      <c r="C20" s="341" t="s">
        <v>2026</v>
      </c>
    </row>
    <row r="21" spans="1:3" ht="15.75" thickBot="1" x14ac:dyDescent="0.3">
      <c r="A21" s="360"/>
      <c r="B21" s="340" t="s">
        <v>1839</v>
      </c>
      <c r="C21" s="341" t="s">
        <v>2027</v>
      </c>
    </row>
    <row r="22" spans="1:3" ht="15.75" thickBot="1" x14ac:dyDescent="0.3">
      <c r="A22" s="361"/>
      <c r="B22" s="340" t="s">
        <v>1666</v>
      </c>
      <c r="C22" s="341" t="s">
        <v>1667</v>
      </c>
    </row>
    <row r="23" spans="1:3" ht="15.75" thickBot="1" x14ac:dyDescent="0.3">
      <c r="A23" s="362"/>
      <c r="B23" s="340" t="s">
        <v>1702</v>
      </c>
      <c r="C23" s="341" t="s">
        <v>1703</v>
      </c>
    </row>
    <row r="24" spans="1:3" ht="15.75" thickBot="1" x14ac:dyDescent="0.3">
      <c r="A24" s="363"/>
      <c r="B24" s="340" t="s">
        <v>1613</v>
      </c>
      <c r="C24" s="341" t="s">
        <v>1614</v>
      </c>
    </row>
    <row r="25" spans="1:3" ht="15.75" thickBot="1" x14ac:dyDescent="0.3">
      <c r="A25" s="364"/>
      <c r="B25" s="340" t="s">
        <v>1591</v>
      </c>
      <c r="C25" s="341" t="s">
        <v>1592</v>
      </c>
    </row>
    <row r="26" spans="1:3" ht="15.75" thickBot="1" x14ac:dyDescent="0.3">
      <c r="A26" s="365"/>
      <c r="B26" s="340" t="s">
        <v>1705</v>
      </c>
      <c r="C26" s="341" t="s">
        <v>1706</v>
      </c>
    </row>
    <row r="27" spans="1:3" ht="15.75" thickBot="1" x14ac:dyDescent="0.3">
      <c r="A27" s="366"/>
      <c r="B27" s="340" t="s">
        <v>1813</v>
      </c>
      <c r="C27" s="341" t="s">
        <v>2028</v>
      </c>
    </row>
    <row r="28" spans="1:3" ht="15.75" thickBot="1" x14ac:dyDescent="0.3">
      <c r="A28" s="367"/>
      <c r="B28" s="340" t="s">
        <v>1916</v>
      </c>
      <c r="C28" s="341" t="s">
        <v>2029</v>
      </c>
    </row>
    <row r="29" spans="1:3" ht="15.75" thickBot="1" x14ac:dyDescent="0.3">
      <c r="A29" s="368"/>
      <c r="B29" s="340" t="s">
        <v>1914</v>
      </c>
      <c r="C29" s="341" t="s">
        <v>2030</v>
      </c>
    </row>
    <row r="30" spans="1:3" ht="15.75" thickBot="1" x14ac:dyDescent="0.3">
      <c r="A30" s="369"/>
      <c r="B30" s="340" t="s">
        <v>1918</v>
      </c>
      <c r="C30" s="341" t="s">
        <v>2031</v>
      </c>
    </row>
    <row r="31" spans="1:3" ht="15.75" thickBot="1" x14ac:dyDescent="0.3">
      <c r="A31" s="370"/>
      <c r="B31" s="340" t="s">
        <v>1920</v>
      </c>
      <c r="C31" s="341" t="s">
        <v>2032</v>
      </c>
    </row>
    <row r="32" spans="1:3" ht="15.75" thickBot="1" x14ac:dyDescent="0.3">
      <c r="A32" s="371"/>
      <c r="B32" s="340" t="s">
        <v>1924</v>
      </c>
      <c r="C32" s="341" t="s">
        <v>2033</v>
      </c>
    </row>
    <row r="33" spans="1:3" ht="15.75" thickBot="1" x14ac:dyDescent="0.3">
      <c r="A33" s="372"/>
      <c r="B33" s="340" t="s">
        <v>1926</v>
      </c>
      <c r="C33" s="341" t="s">
        <v>2034</v>
      </c>
    </row>
    <row r="34" spans="1:3" ht="15.75" thickBot="1" x14ac:dyDescent="0.3">
      <c r="A34" s="373"/>
      <c r="B34" s="340" t="s">
        <v>1555</v>
      </c>
      <c r="C34" s="341" t="s">
        <v>1556</v>
      </c>
    </row>
    <row r="35" spans="1:3" ht="15.75" thickBot="1" x14ac:dyDescent="0.3">
      <c r="A35" s="374"/>
      <c r="B35" s="340" t="s">
        <v>1777</v>
      </c>
      <c r="C35" s="341" t="s">
        <v>2035</v>
      </c>
    </row>
    <row r="36" spans="1:3" ht="15.75" thickBot="1" x14ac:dyDescent="0.3">
      <c r="A36" s="375"/>
      <c r="B36" s="340" t="s">
        <v>1721</v>
      </c>
      <c r="C36" s="341" t="s">
        <v>1722</v>
      </c>
    </row>
    <row r="37" spans="1:3" ht="15.75" thickBot="1" x14ac:dyDescent="0.3">
      <c r="A37" s="376"/>
      <c r="B37" s="340" t="s">
        <v>1575</v>
      </c>
      <c r="C37" s="341" t="s">
        <v>1576</v>
      </c>
    </row>
    <row r="38" spans="1:3" ht="15.75" thickBot="1" x14ac:dyDescent="0.3">
      <c r="A38" s="377"/>
      <c r="B38" s="340" t="s">
        <v>1772</v>
      </c>
      <c r="C38" s="341" t="s">
        <v>2036</v>
      </c>
    </row>
    <row r="39" spans="1:3" ht="15.75" thickBot="1" x14ac:dyDescent="0.3">
      <c r="A39" s="378"/>
      <c r="B39" s="340" t="s">
        <v>1608</v>
      </c>
      <c r="C39" s="341" t="s">
        <v>1609</v>
      </c>
    </row>
    <row r="40" spans="1:3" ht="15.75" thickBot="1" x14ac:dyDescent="0.3">
      <c r="A40" s="379"/>
      <c r="B40" s="340" t="s">
        <v>1568</v>
      </c>
      <c r="C40" s="341" t="s">
        <v>1569</v>
      </c>
    </row>
    <row r="41" spans="1:3" ht="15.75" thickBot="1" x14ac:dyDescent="0.3">
      <c r="A41" s="380"/>
      <c r="B41" s="340" t="s">
        <v>1801</v>
      </c>
      <c r="C41" s="341" t="s">
        <v>1684</v>
      </c>
    </row>
    <row r="42" spans="1:3" ht="15.75" thickBot="1" x14ac:dyDescent="0.3">
      <c r="A42" s="380"/>
      <c r="B42" s="340" t="s">
        <v>1683</v>
      </c>
      <c r="C42" s="341" t="s">
        <v>1684</v>
      </c>
    </row>
    <row r="43" spans="1:3" ht="15.75" thickBot="1" x14ac:dyDescent="0.3">
      <c r="A43" s="381"/>
      <c r="B43" s="340" t="s">
        <v>1649</v>
      </c>
      <c r="C43" s="341" t="s">
        <v>1650</v>
      </c>
    </row>
    <row r="44" spans="1:3" ht="15.75" thickBot="1" x14ac:dyDescent="0.3">
      <c r="A44" s="382"/>
      <c r="B44" s="340" t="s">
        <v>1681</v>
      </c>
      <c r="C44" s="341" t="s">
        <v>1682</v>
      </c>
    </row>
    <row r="45" spans="1:3" ht="15.75" thickBot="1" x14ac:dyDescent="0.3">
      <c r="A45" s="383"/>
      <c r="B45" s="340" t="s">
        <v>1656</v>
      </c>
      <c r="C45" s="341" t="s">
        <v>1657</v>
      </c>
    </row>
    <row r="46" spans="1:3" ht="15.75" thickBot="1" x14ac:dyDescent="0.3">
      <c r="A46" s="384"/>
      <c r="B46" s="340" t="s">
        <v>1774</v>
      </c>
      <c r="C46" s="341" t="s">
        <v>2037</v>
      </c>
    </row>
    <row r="47" spans="1:3" ht="15.75" thickBot="1" x14ac:dyDescent="0.3">
      <c r="A47" s="385"/>
      <c r="B47" s="340" t="s">
        <v>1781</v>
      </c>
      <c r="C47" s="341" t="s">
        <v>2038</v>
      </c>
    </row>
    <row r="48" spans="1:3" ht="15.75" thickBot="1" x14ac:dyDescent="0.3">
      <c r="A48" s="386"/>
      <c r="B48" s="340" t="s">
        <v>1610</v>
      </c>
      <c r="C48" s="341" t="s">
        <v>1611</v>
      </c>
    </row>
    <row r="49" spans="1:3" ht="15.75" thickBot="1" x14ac:dyDescent="0.3">
      <c r="A49" s="387"/>
      <c r="B49" s="340" t="s">
        <v>1642</v>
      </c>
      <c r="C49" s="341" t="s">
        <v>1643</v>
      </c>
    </row>
    <row r="50" spans="1:3" ht="15.75" thickBot="1" x14ac:dyDescent="0.3">
      <c r="A50" s="388"/>
      <c r="B50" s="340" t="s">
        <v>1593</v>
      </c>
      <c r="C50" s="341" t="s">
        <v>1594</v>
      </c>
    </row>
    <row r="51" spans="1:3" ht="15.75" thickBot="1" x14ac:dyDescent="0.3">
      <c r="A51" s="389"/>
      <c r="B51" s="340" t="s">
        <v>1805</v>
      </c>
      <c r="C51" s="341" t="s">
        <v>2039</v>
      </c>
    </row>
    <row r="52" spans="1:3" ht="15.75" thickBot="1" x14ac:dyDescent="0.3">
      <c r="A52" s="390"/>
      <c r="B52" s="340" t="s">
        <v>1790</v>
      </c>
      <c r="C52" s="341" t="s">
        <v>2040</v>
      </c>
    </row>
    <row r="53" spans="1:3" ht="15.75" thickBot="1" x14ac:dyDescent="0.3">
      <c r="A53" s="391"/>
      <c r="B53" s="340" t="s">
        <v>1794</v>
      </c>
      <c r="C53" s="341" t="s">
        <v>2041</v>
      </c>
    </row>
    <row r="54" spans="1:3" ht="15.75" thickBot="1" x14ac:dyDescent="0.3">
      <c r="A54" s="392"/>
      <c r="B54" s="340" t="s">
        <v>1807</v>
      </c>
      <c r="C54" s="341" t="s">
        <v>2042</v>
      </c>
    </row>
    <row r="55" spans="1:3" ht="15.75" thickBot="1" x14ac:dyDescent="0.3">
      <c r="A55" s="393"/>
      <c r="B55" s="340" t="s">
        <v>1768</v>
      </c>
      <c r="C55" s="341" t="s">
        <v>2043</v>
      </c>
    </row>
    <row r="56" spans="1:3" ht="15.75" thickBot="1" x14ac:dyDescent="0.3">
      <c r="A56" s="394"/>
      <c r="B56" s="340" t="s">
        <v>1792</v>
      </c>
      <c r="C56" s="341" t="s">
        <v>2044</v>
      </c>
    </row>
    <row r="57" spans="1:3" ht="15.75" thickBot="1" x14ac:dyDescent="0.3">
      <c r="A57" s="395"/>
      <c r="B57" s="340" t="s">
        <v>1811</v>
      </c>
      <c r="C57" s="341" t="s">
        <v>2045</v>
      </c>
    </row>
    <row r="58" spans="1:3" ht="15.75" thickBot="1" x14ac:dyDescent="0.3">
      <c r="A58" s="396"/>
      <c r="B58" s="340" t="s">
        <v>1797</v>
      </c>
      <c r="C58" s="341" t="s">
        <v>2046</v>
      </c>
    </row>
    <row r="59" spans="1:3" ht="15.75" thickBot="1" x14ac:dyDescent="0.3">
      <c r="A59" s="397"/>
      <c r="B59" s="340" t="s">
        <v>1588</v>
      </c>
      <c r="C59" s="341" t="s">
        <v>1589</v>
      </c>
    </row>
    <row r="60" spans="1:3" ht="15.75" thickBot="1" x14ac:dyDescent="0.3">
      <c r="A60" s="398"/>
      <c r="B60" s="340" t="s">
        <v>1784</v>
      </c>
      <c r="C60" s="341" t="s">
        <v>2047</v>
      </c>
    </row>
    <row r="61" spans="1:3" ht="15.75" thickBot="1" x14ac:dyDescent="0.3">
      <c r="A61" s="399"/>
      <c r="B61" s="340" t="s">
        <v>1809</v>
      </c>
      <c r="C61" s="341" t="s">
        <v>2048</v>
      </c>
    </row>
    <row r="62" spans="1:3" ht="15.75" thickBot="1" x14ac:dyDescent="0.3">
      <c r="A62" s="400"/>
      <c r="B62" s="340" t="s">
        <v>1786</v>
      </c>
      <c r="C62" s="341" t="s">
        <v>2049</v>
      </c>
    </row>
    <row r="63" spans="1:3" ht="15.75" thickBot="1" x14ac:dyDescent="0.3">
      <c r="A63" s="401"/>
      <c r="B63" s="340" t="s">
        <v>1640</v>
      </c>
      <c r="C63" s="341" t="s">
        <v>1641</v>
      </c>
    </row>
    <row r="64" spans="1:3" ht="15.75" thickBot="1" x14ac:dyDescent="0.3">
      <c r="A64" s="402"/>
      <c r="B64" s="340" t="s">
        <v>1716</v>
      </c>
      <c r="C64" s="341" t="s">
        <v>1717</v>
      </c>
    </row>
    <row r="65" spans="1:3" ht="15.75" thickBot="1" x14ac:dyDescent="0.3">
      <c r="A65" s="403"/>
      <c r="B65" s="340" t="s">
        <v>1931</v>
      </c>
      <c r="C65" s="341" t="s">
        <v>2050</v>
      </c>
    </row>
    <row r="66" spans="1:3" ht="15.75" thickBot="1" x14ac:dyDescent="0.3">
      <c r="A66" s="404"/>
      <c r="B66" s="340" t="s">
        <v>1912</v>
      </c>
      <c r="C66" s="341" t="s">
        <v>2051</v>
      </c>
    </row>
    <row r="67" spans="1:3" ht="15.75" thickBot="1" x14ac:dyDescent="0.3">
      <c r="A67" s="405"/>
      <c r="B67" s="340" t="s">
        <v>1629</v>
      </c>
      <c r="C67" s="341" t="s">
        <v>1630</v>
      </c>
    </row>
    <row r="68" spans="1:3" ht="15.75" thickBot="1" x14ac:dyDescent="0.3">
      <c r="A68" s="406"/>
      <c r="B68" s="340" t="s">
        <v>1731</v>
      </c>
      <c r="C68" s="341" t="s">
        <v>2052</v>
      </c>
    </row>
    <row r="69" spans="1:3" ht="15.75" thickBot="1" x14ac:dyDescent="0.3">
      <c r="A69" s="407"/>
      <c r="B69" s="340" t="s">
        <v>1733</v>
      </c>
      <c r="C69" s="341" t="s">
        <v>2053</v>
      </c>
    </row>
    <row r="70" spans="1:3" ht="15.75" thickBot="1" x14ac:dyDescent="0.3">
      <c r="A70" s="408"/>
      <c r="B70" s="340" t="s">
        <v>1723</v>
      </c>
      <c r="C70" s="341" t="s">
        <v>1724</v>
      </c>
    </row>
    <row r="71" spans="1:3" ht="15.75" thickBot="1" x14ac:dyDescent="0.3">
      <c r="A71" s="409"/>
      <c r="B71" s="340" t="s">
        <v>1627</v>
      </c>
      <c r="C71" s="341" t="s">
        <v>1628</v>
      </c>
    </row>
    <row r="72" spans="1:3" ht="15.75" thickBot="1" x14ac:dyDescent="0.3">
      <c r="A72" s="410"/>
      <c r="B72" s="340" t="s">
        <v>1535</v>
      </c>
      <c r="C72" s="341" t="s">
        <v>1536</v>
      </c>
    </row>
    <row r="73" spans="1:3" ht="15.75" thickBot="1" x14ac:dyDescent="0.3">
      <c r="A73" s="411"/>
      <c r="B73" s="340" t="s">
        <v>1663</v>
      </c>
      <c r="C73" s="341" t="s">
        <v>1664</v>
      </c>
    </row>
    <row r="74" spans="1:3" ht="15.75" thickBot="1" x14ac:dyDescent="0.3">
      <c r="A74" s="412"/>
      <c r="B74" s="340" t="s">
        <v>1597</v>
      </c>
      <c r="C74" s="341" t="s">
        <v>1598</v>
      </c>
    </row>
    <row r="75" spans="1:3" ht="15.75" thickBot="1" x14ac:dyDescent="0.3">
      <c r="A75" s="413"/>
      <c r="B75" s="340" t="s">
        <v>1853</v>
      </c>
      <c r="C75" s="341" t="s">
        <v>1541</v>
      </c>
    </row>
    <row r="76" spans="1:3" ht="15.75" thickBot="1" x14ac:dyDescent="0.3">
      <c r="A76" s="414"/>
      <c r="B76" s="340" t="s">
        <v>1529</v>
      </c>
      <c r="C76" s="341" t="s">
        <v>1530</v>
      </c>
    </row>
    <row r="77" spans="1:3" ht="15.75" thickBot="1" x14ac:dyDescent="0.3">
      <c r="A77" s="415"/>
      <c r="B77" s="340" t="s">
        <v>1573</v>
      </c>
      <c r="C77" s="341" t="s">
        <v>1574</v>
      </c>
    </row>
    <row r="78" spans="1:3" ht="15.75" thickBot="1" x14ac:dyDescent="0.3">
      <c r="A78" s="416"/>
      <c r="B78" s="340" t="s">
        <v>1601</v>
      </c>
      <c r="C78" s="341" t="s">
        <v>1580</v>
      </c>
    </row>
    <row r="79" spans="1:3" ht="15.75" thickBot="1" x14ac:dyDescent="0.3">
      <c r="A79" s="417"/>
      <c r="B79" s="340" t="s">
        <v>1844</v>
      </c>
      <c r="C79" s="341" t="s">
        <v>2054</v>
      </c>
    </row>
    <row r="80" spans="1:3" ht="15.75" thickBot="1" x14ac:dyDescent="0.3">
      <c r="A80" s="418"/>
      <c r="B80" s="340" t="s">
        <v>1756</v>
      </c>
      <c r="C80" s="341" t="s">
        <v>2055</v>
      </c>
    </row>
    <row r="81" spans="1:3" ht="15.75" thickBot="1" x14ac:dyDescent="0.3">
      <c r="A81" s="419"/>
      <c r="B81" s="340" t="s">
        <v>1542</v>
      </c>
      <c r="C81" s="341" t="s">
        <v>1543</v>
      </c>
    </row>
    <row r="82" spans="1:3" ht="15.75" thickBot="1" x14ac:dyDescent="0.3">
      <c r="A82" s="420"/>
      <c r="B82" s="340" t="s">
        <v>1625</v>
      </c>
      <c r="C82" s="341" t="s">
        <v>1626</v>
      </c>
    </row>
    <row r="83" spans="1:3" ht="15.75" thickBot="1" x14ac:dyDescent="0.3">
      <c r="A83" s="421"/>
      <c r="B83" s="340" t="s">
        <v>1856</v>
      </c>
      <c r="C83" s="341" t="s">
        <v>2056</v>
      </c>
    </row>
    <row r="84" spans="1:3" ht="15.75" thickBot="1" x14ac:dyDescent="0.3">
      <c r="A84" s="422"/>
      <c r="B84" s="340" t="s">
        <v>1565</v>
      </c>
      <c r="C84" s="341" t="s">
        <v>1566</v>
      </c>
    </row>
    <row r="85" spans="1:3" ht="15.75" thickBot="1" x14ac:dyDescent="0.3">
      <c r="A85" s="423"/>
      <c r="B85" s="340" t="s">
        <v>1887</v>
      </c>
      <c r="C85" s="341" t="s">
        <v>2057</v>
      </c>
    </row>
    <row r="86" spans="1:3" ht="15.75" thickBot="1" x14ac:dyDescent="0.3">
      <c r="A86" s="424"/>
      <c r="B86" s="340" t="s">
        <v>1633</v>
      </c>
      <c r="C86" s="341" t="s">
        <v>1634</v>
      </c>
    </row>
    <row r="87" spans="1:3" ht="15.75" thickBot="1" x14ac:dyDescent="0.3">
      <c r="A87" s="425"/>
      <c r="B87" s="340" t="s">
        <v>1736</v>
      </c>
      <c r="C87" s="341" t="s">
        <v>2058</v>
      </c>
    </row>
    <row r="88" spans="1:3" ht="15.75" thickBot="1" x14ac:dyDescent="0.3">
      <c r="A88" s="426"/>
      <c r="B88" s="340" t="s">
        <v>1712</v>
      </c>
      <c r="C88" s="341" t="s">
        <v>1713</v>
      </c>
    </row>
    <row r="89" spans="1:3" ht="15.75" thickBot="1" x14ac:dyDescent="0.3">
      <c r="A89" s="427"/>
      <c r="B89" s="340" t="s">
        <v>1740</v>
      </c>
      <c r="C89" s="341" t="s">
        <v>2059</v>
      </c>
    </row>
    <row r="90" spans="1:3" ht="15.75" thickBot="1" x14ac:dyDescent="0.3">
      <c r="A90" s="428"/>
      <c r="B90" s="340" t="s">
        <v>1885</v>
      </c>
      <c r="C90" s="341" t="s">
        <v>2060</v>
      </c>
    </row>
    <row r="91" spans="1:3" ht="15.75" thickBot="1" x14ac:dyDescent="0.3">
      <c r="A91" s="429"/>
      <c r="B91" s="340" t="s">
        <v>1889</v>
      </c>
      <c r="C91" s="341" t="s">
        <v>2061</v>
      </c>
    </row>
    <row r="92" spans="1:3" ht="15.75" thickBot="1" x14ac:dyDescent="0.3">
      <c r="A92" s="430"/>
      <c r="B92" s="340" t="s">
        <v>1586</v>
      </c>
      <c r="C92" s="341" t="s">
        <v>1587</v>
      </c>
    </row>
    <row r="93" spans="1:3" ht="15.75" thickBot="1" x14ac:dyDescent="0.3">
      <c r="A93" s="431"/>
      <c r="B93" s="340" t="s">
        <v>1670</v>
      </c>
      <c r="C93" s="341" t="s">
        <v>1671</v>
      </c>
    </row>
    <row r="94" spans="1:3" ht="15.75" thickBot="1" x14ac:dyDescent="0.3">
      <c r="A94" s="432"/>
      <c r="B94" s="340" t="s">
        <v>1861</v>
      </c>
      <c r="C94" s="341" t="s">
        <v>2062</v>
      </c>
    </row>
    <row r="95" spans="1:3" ht="15.75" thickBot="1" x14ac:dyDescent="0.3">
      <c r="A95" s="433"/>
      <c r="B95" s="340" t="s">
        <v>1743</v>
      </c>
      <c r="C95" s="341" t="s">
        <v>2063</v>
      </c>
    </row>
    <row r="96" spans="1:3" ht="15.75" thickBot="1" x14ac:dyDescent="0.3">
      <c r="A96" s="434"/>
      <c r="B96" s="340" t="s">
        <v>1547</v>
      </c>
      <c r="C96" s="341" t="s">
        <v>1548</v>
      </c>
    </row>
    <row r="97" spans="1:3" ht="15.75" thickBot="1" x14ac:dyDescent="0.3">
      <c r="A97" s="435"/>
      <c r="B97" s="340" t="s">
        <v>1750</v>
      </c>
      <c r="C97" s="341" t="s">
        <v>2064</v>
      </c>
    </row>
    <row r="98" spans="1:3" ht="15.75" thickBot="1" x14ac:dyDescent="0.3">
      <c r="A98" s="436"/>
      <c r="B98" s="340" t="s">
        <v>1858</v>
      </c>
      <c r="C98" s="341" t="s">
        <v>2065</v>
      </c>
    </row>
    <row r="99" spans="1:3" ht="15.75" thickBot="1" x14ac:dyDescent="0.3">
      <c r="A99" s="437"/>
      <c r="B99" s="340" t="s">
        <v>1623</v>
      </c>
      <c r="C99" s="341" t="s">
        <v>1624</v>
      </c>
    </row>
    <row r="100" spans="1:3" ht="15.75" thickBot="1" x14ac:dyDescent="0.3">
      <c r="A100" s="438"/>
      <c r="B100" s="340" t="s">
        <v>1747</v>
      </c>
      <c r="C100" s="341" t="s">
        <v>2066</v>
      </c>
    </row>
    <row r="101" spans="1:3" ht="15.75" thickBot="1" x14ac:dyDescent="0.3">
      <c r="A101" s="439"/>
      <c r="B101" s="340" t="s">
        <v>1745</v>
      </c>
      <c r="C101" s="341" t="s">
        <v>2067</v>
      </c>
    </row>
    <row r="102" spans="1:3" ht="15.75" thickBot="1" x14ac:dyDescent="0.3">
      <c r="A102" s="440"/>
      <c r="B102" s="340" t="s">
        <v>1676</v>
      </c>
      <c r="C102" s="341" t="s">
        <v>1677</v>
      </c>
    </row>
    <row r="103" spans="1:3" ht="15.75" thickBot="1" x14ac:dyDescent="0.3">
      <c r="A103" s="441"/>
      <c r="B103" s="340" t="s">
        <v>1761</v>
      </c>
      <c r="C103" s="341" t="s">
        <v>1604</v>
      </c>
    </row>
    <row r="104" spans="1:3" ht="15.75" thickBot="1" x14ac:dyDescent="0.3">
      <c r="A104" s="442"/>
      <c r="B104" s="340" t="s">
        <v>1763</v>
      </c>
      <c r="C104" s="341" t="s">
        <v>2068</v>
      </c>
    </row>
    <row r="105" spans="1:3" ht="15.75" thickBot="1" x14ac:dyDescent="0.3">
      <c r="A105" s="443"/>
      <c r="B105" s="340" t="s">
        <v>1892</v>
      </c>
      <c r="C105" s="341" t="s">
        <v>2069</v>
      </c>
    </row>
    <row r="106" spans="1:3" ht="15.75" thickBot="1" x14ac:dyDescent="0.3">
      <c r="A106" s="444"/>
      <c r="B106" s="340" t="s">
        <v>1621</v>
      </c>
      <c r="C106" s="341" t="s">
        <v>1622</v>
      </c>
    </row>
    <row r="107" spans="1:3" ht="15.75" thickBot="1" x14ac:dyDescent="0.3">
      <c r="A107" s="445"/>
      <c r="B107" s="340" t="s">
        <v>1897</v>
      </c>
      <c r="C107" s="341" t="s">
        <v>2070</v>
      </c>
    </row>
    <row r="108" spans="1:3" ht="15.75" thickBot="1" x14ac:dyDescent="0.3">
      <c r="A108" s="446"/>
      <c r="B108" s="340" t="s">
        <v>1605</v>
      </c>
      <c r="C108" s="341" t="s">
        <v>1606</v>
      </c>
    </row>
    <row r="109" spans="1:3" ht="15.75" thickBot="1" x14ac:dyDescent="0.3">
      <c r="A109" s="447"/>
      <c r="B109" s="340" t="s">
        <v>1719</v>
      </c>
      <c r="C109" s="341" t="s">
        <v>1720</v>
      </c>
    </row>
    <row r="110" spans="1:3" ht="15.75" thickBot="1" x14ac:dyDescent="0.3">
      <c r="A110" s="448"/>
      <c r="B110" s="340" t="s">
        <v>1759</v>
      </c>
      <c r="C110" s="341" t="s">
        <v>2071</v>
      </c>
    </row>
    <row r="111" spans="1:3" ht="15.75" thickBot="1" x14ac:dyDescent="0.3">
      <c r="A111" s="449"/>
      <c r="B111" s="340" t="s">
        <v>1583</v>
      </c>
      <c r="C111" s="341" t="s">
        <v>1584</v>
      </c>
    </row>
    <row r="112" spans="1:3" ht="15.75" thickBot="1" x14ac:dyDescent="0.3">
      <c r="A112" s="450"/>
      <c r="B112" s="340" t="s">
        <v>1637</v>
      </c>
      <c r="C112" s="341" t="s">
        <v>1638</v>
      </c>
    </row>
    <row r="113" spans="1:3" ht="15.75" thickBot="1" x14ac:dyDescent="0.3">
      <c r="A113" s="451"/>
      <c r="B113" s="340" t="s">
        <v>1874</v>
      </c>
      <c r="C113" s="341" t="s">
        <v>2072</v>
      </c>
    </row>
    <row r="114" spans="1:3" ht="15.75" thickBot="1" x14ac:dyDescent="0.3">
      <c r="A114" s="452"/>
      <c r="B114" s="340" t="s">
        <v>1864</v>
      </c>
      <c r="C114" s="341" t="s">
        <v>2073</v>
      </c>
    </row>
    <row r="115" spans="1:3" ht="15.75" thickBot="1" x14ac:dyDescent="0.3">
      <c r="A115" s="453"/>
      <c r="B115" s="340" t="s">
        <v>1651</v>
      </c>
      <c r="C115" s="341" t="s">
        <v>1652</v>
      </c>
    </row>
    <row r="116" spans="1:3" ht="15.75" thickBot="1" x14ac:dyDescent="0.3">
      <c r="A116" s="454"/>
      <c r="B116" s="340" t="s">
        <v>1870</v>
      </c>
      <c r="C116" s="341" t="s">
        <v>2074</v>
      </c>
    </row>
    <row r="117" spans="1:3" ht="15.75" thickBot="1" x14ac:dyDescent="0.3">
      <c r="A117" s="455"/>
      <c r="B117" s="340" t="s">
        <v>1872</v>
      </c>
      <c r="C117" s="341" t="s">
        <v>2075</v>
      </c>
    </row>
    <row r="118" spans="1:3" ht="15.75" thickBot="1" x14ac:dyDescent="0.3">
      <c r="A118" s="456"/>
      <c r="B118" s="340" t="s">
        <v>1878</v>
      </c>
      <c r="C118" s="341" t="s">
        <v>2076</v>
      </c>
    </row>
    <row r="119" spans="1:3" ht="15.75" thickBot="1" x14ac:dyDescent="0.3">
      <c r="A119" s="457"/>
      <c r="B119" s="340" t="s">
        <v>1908</v>
      </c>
      <c r="C119" s="341" t="s">
        <v>2077</v>
      </c>
    </row>
    <row r="120" spans="1:3" ht="15.75" thickBot="1" x14ac:dyDescent="0.3">
      <c r="A120" s="458"/>
      <c r="B120" s="340" t="s">
        <v>1880</v>
      </c>
      <c r="C120" s="341" t="s">
        <v>2078</v>
      </c>
    </row>
    <row r="121" spans="1:3" ht="15.75" thickBot="1" x14ac:dyDescent="0.3">
      <c r="A121" s="459"/>
      <c r="B121" s="340" t="s">
        <v>1866</v>
      </c>
      <c r="C121" s="341" t="s">
        <v>2079</v>
      </c>
    </row>
    <row r="122" spans="1:3" ht="15.75" thickBot="1" x14ac:dyDescent="0.3">
      <c r="A122" s="460"/>
      <c r="B122" s="340" t="s">
        <v>1876</v>
      </c>
      <c r="C122" s="341" t="s">
        <v>2080</v>
      </c>
    </row>
    <row r="123" spans="1:3" ht="15.75" thickBot="1" x14ac:dyDescent="0.3">
      <c r="A123" s="461"/>
      <c r="B123" s="340" t="s">
        <v>1882</v>
      </c>
      <c r="C123" s="341" t="s">
        <v>2081</v>
      </c>
    </row>
    <row r="124" spans="1:3" ht="15.75" thickBot="1" x14ac:dyDescent="0.3">
      <c r="A124" s="462"/>
      <c r="B124" s="340" t="s">
        <v>1900</v>
      </c>
      <c r="C124" s="341" t="s">
        <v>2082</v>
      </c>
    </row>
    <row r="125" spans="1:3" ht="15.75" thickBot="1" x14ac:dyDescent="0.3">
      <c r="A125" s="463"/>
      <c r="B125" s="340" t="s">
        <v>1693</v>
      </c>
      <c r="C125" s="341" t="s">
        <v>1694</v>
      </c>
    </row>
    <row r="126" spans="1:3" ht="15.75" thickBot="1" x14ac:dyDescent="0.3">
      <c r="A126" s="464"/>
      <c r="B126" s="340" t="s">
        <v>1868</v>
      </c>
      <c r="C126" s="341" t="s">
        <v>2083</v>
      </c>
    </row>
    <row r="127" spans="1:3" ht="15.75" thickBot="1" x14ac:dyDescent="0.3">
      <c r="A127" s="465"/>
      <c r="B127" s="340" t="s">
        <v>1906</v>
      </c>
      <c r="C127" s="341" t="s">
        <v>2084</v>
      </c>
    </row>
    <row r="128" spans="1:3" ht="15.75" thickBot="1" x14ac:dyDescent="0.3">
      <c r="A128" s="466"/>
      <c r="B128" s="340" t="s">
        <v>1559</v>
      </c>
      <c r="C128" s="341" t="s">
        <v>1560</v>
      </c>
    </row>
    <row r="129" spans="1:3" ht="15.75" thickBot="1" x14ac:dyDescent="0.3">
      <c r="A129" s="467"/>
      <c r="B129" s="340" t="s">
        <v>1904</v>
      </c>
      <c r="C129" s="341" t="s">
        <v>2085</v>
      </c>
    </row>
    <row r="130" spans="1:3" ht="15.75" thickBot="1" x14ac:dyDescent="0.3">
      <c r="A130" s="468"/>
      <c r="B130" s="340" t="s">
        <v>1910</v>
      </c>
      <c r="C130" s="341" t="s">
        <v>2086</v>
      </c>
    </row>
    <row r="131" spans="1:3" ht="15.75" thickBot="1" x14ac:dyDescent="0.3">
      <c r="A131" s="469"/>
      <c r="B131" s="340" t="s">
        <v>1902</v>
      </c>
      <c r="C131" s="341" t="s">
        <v>2087</v>
      </c>
    </row>
    <row r="132" spans="1:3" ht="15.75" thickBot="1" x14ac:dyDescent="0.3">
      <c r="A132" s="470"/>
      <c r="B132" s="340" t="s">
        <v>1922</v>
      </c>
      <c r="C132" s="341" t="s">
        <v>2088</v>
      </c>
    </row>
    <row r="133" spans="1:3" ht="15.75" thickBot="1" x14ac:dyDescent="0.3">
      <c r="A133" s="471"/>
      <c r="B133" s="340" t="s">
        <v>1929</v>
      </c>
      <c r="C133" s="341" t="s">
        <v>2089</v>
      </c>
    </row>
    <row r="134" spans="1:3" ht="15.75" thickBot="1" x14ac:dyDescent="0.3">
      <c r="A134" s="472"/>
      <c r="B134" s="340" t="s">
        <v>1933</v>
      </c>
      <c r="C134" s="341" t="s">
        <v>2090</v>
      </c>
    </row>
    <row r="135" spans="1:3" ht="15.75" thickBot="1" x14ac:dyDescent="0.3">
      <c r="A135" s="473"/>
      <c r="B135" s="340" t="s">
        <v>1617</v>
      </c>
      <c r="C135" s="341" t="s">
        <v>1618</v>
      </c>
    </row>
    <row r="136" spans="1:3" ht="15.75" thickBot="1" x14ac:dyDescent="0.3">
      <c r="A136" s="474"/>
      <c r="B136" s="340" t="s">
        <v>1949</v>
      </c>
      <c r="C136" s="341" t="s">
        <v>2091</v>
      </c>
    </row>
    <row r="137" spans="1:3" ht="15.75" thickBot="1" x14ac:dyDescent="0.3">
      <c r="A137" s="475"/>
      <c r="B137" s="340" t="s">
        <v>1947</v>
      </c>
      <c r="C137" s="341" t="s">
        <v>2092</v>
      </c>
    </row>
    <row r="138" spans="1:3" ht="15.75" thickBot="1" x14ac:dyDescent="0.3">
      <c r="A138" s="476"/>
      <c r="B138" s="340" t="s">
        <v>1945</v>
      </c>
      <c r="C138" s="341" t="s">
        <v>2093</v>
      </c>
    </row>
    <row r="139" spans="1:3" ht="15.75" thickBot="1" x14ac:dyDescent="0.3">
      <c r="A139" s="477"/>
      <c r="B139" s="340" t="s">
        <v>1943</v>
      </c>
      <c r="C139" s="341" t="s">
        <v>2094</v>
      </c>
    </row>
    <row r="140" spans="1:3" ht="15.75" thickBot="1" x14ac:dyDescent="0.3">
      <c r="A140" s="478"/>
      <c r="B140" s="340" t="s">
        <v>1941</v>
      </c>
      <c r="C140" s="341" t="s">
        <v>2095</v>
      </c>
    </row>
    <row r="141" spans="1:3" ht="15.75" thickBot="1" x14ac:dyDescent="0.3">
      <c r="A141" s="479"/>
      <c r="B141" s="340" t="s">
        <v>1939</v>
      </c>
      <c r="C141" s="341" t="s">
        <v>2096</v>
      </c>
    </row>
    <row r="142" spans="1:3" ht="15.75" thickBot="1" x14ac:dyDescent="0.3">
      <c r="A142" s="480"/>
      <c r="B142" s="340" t="s">
        <v>1937</v>
      </c>
      <c r="C142" s="341" t="s">
        <v>2097</v>
      </c>
    </row>
    <row r="143" spans="1:3" ht="15.75" thickBot="1" x14ac:dyDescent="0.3">
      <c r="A143" s="481"/>
      <c r="B143" s="482" t="s">
        <v>1935</v>
      </c>
      <c r="C143" s="341" t="s">
        <v>2098</v>
      </c>
    </row>
  </sheetData>
  <autoFilter ref="A1:C14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Colours in Use</vt:lpstr>
      <vt:lpstr>Colour Styles</vt:lpstr>
      <vt:lpstr>Different 3D</vt:lpstr>
      <vt:lpstr>Structure Count</vt:lpstr>
      <vt:lpstr>Structure List</vt:lpstr>
      <vt:lpstr>Structure colors</vt:lpstr>
      <vt:lpstr>Color Chart</vt:lpstr>
      <vt:lpstr>Color Chart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2019-05-12T01:12:59Z</dcterms:created>
  <dcterms:modified xsi:type="dcterms:W3CDTF">2019-05-13T01:39:51Z</dcterms:modified>
</cp:coreProperties>
</file>