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Work\Structure Dictionary\Template Spreadsheets\"/>
    </mc:Choice>
  </mc:AlternateContent>
  <bookViews>
    <workbookView xWindow="-3345" yWindow="900" windowWidth="27030" windowHeight="9885" firstSheet="2" activeTab="4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VMAT ANUS" sheetId="10" r:id="rId11"/>
    <sheet name="Gyne VMAT" sheetId="11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K22" i="12" l="1"/>
  <c r="L22" i="12"/>
  <c r="M22" i="12"/>
  <c r="N22" i="12"/>
  <c r="P22" i="12"/>
  <c r="Q22" i="12"/>
  <c r="R22" i="12"/>
  <c r="S22" i="12"/>
  <c r="T22" i="12"/>
  <c r="U22" i="12"/>
  <c r="K23" i="12"/>
  <c r="L23" i="12"/>
  <c r="M23" i="12"/>
  <c r="N23" i="12"/>
  <c r="P23" i="12"/>
  <c r="Q23" i="12"/>
  <c r="R23" i="12"/>
  <c r="S23" i="12"/>
  <c r="T23" i="12"/>
  <c r="U23" i="12"/>
  <c r="K24" i="12"/>
  <c r="L24" i="12"/>
  <c r="M24" i="12"/>
  <c r="N24" i="12"/>
  <c r="P24" i="12"/>
  <c r="Q24" i="12"/>
  <c r="R24" i="12"/>
  <c r="S24" i="12"/>
  <c r="T24" i="12"/>
  <c r="U24" i="12"/>
  <c r="K25" i="12"/>
  <c r="L25" i="12"/>
  <c r="M25" i="12"/>
  <c r="N25" i="12"/>
  <c r="O25" i="12"/>
  <c r="P25" i="12"/>
  <c r="Q25" i="12"/>
  <c r="R25" i="12"/>
  <c r="S25" i="12"/>
  <c r="T25" i="12"/>
  <c r="U25" i="12"/>
  <c r="K26" i="12"/>
  <c r="L26" i="12"/>
  <c r="M26" i="12"/>
  <c r="N26" i="12"/>
  <c r="P26" i="12"/>
  <c r="Q26" i="12"/>
  <c r="R26" i="12"/>
  <c r="S26" i="12"/>
  <c r="T26" i="12"/>
  <c r="U26" i="12"/>
  <c r="K27" i="12"/>
  <c r="L27" i="12"/>
  <c r="M27" i="12"/>
  <c r="N27" i="12"/>
  <c r="P27" i="12"/>
  <c r="Q27" i="12"/>
  <c r="R27" i="12"/>
  <c r="S27" i="12"/>
  <c r="T27" i="12"/>
  <c r="U27" i="12"/>
  <c r="K28" i="12"/>
  <c r="L28" i="12"/>
  <c r="M28" i="12"/>
  <c r="N28" i="12"/>
  <c r="P28" i="12"/>
  <c r="Q28" i="12"/>
  <c r="R28" i="12"/>
  <c r="S28" i="12"/>
  <c r="T28" i="12"/>
  <c r="U28" i="12"/>
  <c r="K29" i="12"/>
  <c r="L29" i="12"/>
  <c r="M29" i="12"/>
  <c r="N29" i="12"/>
  <c r="P29" i="12"/>
  <c r="Q29" i="12"/>
  <c r="R29" i="12"/>
  <c r="S29" i="12"/>
  <c r="T29" i="12"/>
  <c r="U29" i="12"/>
  <c r="K30" i="12"/>
  <c r="L30" i="12"/>
  <c r="M30" i="12"/>
  <c r="N30" i="12"/>
  <c r="P30" i="12"/>
  <c r="Q30" i="12"/>
  <c r="R30" i="12"/>
  <c r="S30" i="12"/>
  <c r="T30" i="12"/>
  <c r="U30" i="12"/>
  <c r="K31" i="12"/>
  <c r="L31" i="12"/>
  <c r="M31" i="12"/>
  <c r="N31" i="12"/>
  <c r="P31" i="12"/>
  <c r="Q31" i="12"/>
  <c r="R31" i="12"/>
  <c r="S31" i="12"/>
  <c r="T31" i="12"/>
  <c r="U31" i="12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32" i="12"/>
  <c r="T32" i="12"/>
  <c r="S32" i="12"/>
  <c r="R32" i="12"/>
  <c r="Q32" i="12"/>
  <c r="P32" i="12"/>
  <c r="N32" i="12"/>
  <c r="M32" i="12"/>
  <c r="L32" i="12"/>
  <c r="K32" i="12"/>
  <c r="U21" i="12"/>
  <c r="T21" i="12"/>
  <c r="S21" i="12"/>
  <c r="R21" i="12"/>
  <c r="Q21" i="12"/>
  <c r="P21" i="12"/>
  <c r="N21" i="12"/>
  <c r="M21" i="12"/>
  <c r="L21" i="12"/>
  <c r="K21" i="12"/>
  <c r="U20" i="12"/>
  <c r="T20" i="12"/>
  <c r="S20" i="12"/>
  <c r="R20" i="12"/>
  <c r="Q20" i="12"/>
  <c r="P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N12" i="12"/>
  <c r="M12" i="12"/>
  <c r="L12" i="12"/>
  <c r="K12" i="12"/>
  <c r="U11" i="12"/>
  <c r="T11" i="12"/>
  <c r="S11" i="12"/>
  <c r="R11" i="12"/>
  <c r="Q11" i="12"/>
  <c r="P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N9" i="12"/>
  <c r="M9" i="12"/>
  <c r="L9" i="12"/>
  <c r="K9" i="12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27" i="9"/>
  <c r="T27" i="9"/>
  <c r="S27" i="9"/>
  <c r="R27" i="9"/>
  <c r="Q27" i="9"/>
  <c r="P27" i="9"/>
  <c r="N27" i="9"/>
  <c r="M27" i="9"/>
  <c r="L27" i="9"/>
  <c r="K27" i="9"/>
  <c r="U26" i="9"/>
  <c r="T26" i="9"/>
  <c r="S26" i="9"/>
  <c r="R26" i="9"/>
  <c r="Q26" i="9"/>
  <c r="P26" i="9"/>
  <c r="N26" i="9"/>
  <c r="M26" i="9"/>
  <c r="L26" i="9"/>
  <c r="K26" i="9"/>
  <c r="U25" i="9"/>
  <c r="T25" i="9"/>
  <c r="S25" i="9"/>
  <c r="R25" i="9"/>
  <c r="Q25" i="9"/>
  <c r="P25" i="9"/>
  <c r="N25" i="9"/>
  <c r="M25" i="9"/>
  <c r="L25" i="9"/>
  <c r="K25" i="9"/>
  <c r="U24" i="9"/>
  <c r="T24" i="9"/>
  <c r="S24" i="9"/>
  <c r="R24" i="9"/>
  <c r="Q24" i="9"/>
  <c r="P24" i="9"/>
  <c r="N24" i="9"/>
  <c r="M24" i="9"/>
  <c r="L24" i="9"/>
  <c r="K24" i="9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N16" i="9"/>
  <c r="M16" i="9"/>
  <c r="L16" i="9"/>
  <c r="K16" i="9"/>
  <c r="U15" i="9"/>
  <c r="T15" i="9"/>
  <c r="S15" i="9"/>
  <c r="R15" i="9"/>
  <c r="Q15" i="9"/>
  <c r="P15" i="9"/>
  <c r="N15" i="9"/>
  <c r="M15" i="9"/>
  <c r="L15" i="9"/>
  <c r="K15" i="9"/>
  <c r="U14" i="9"/>
  <c r="T14" i="9"/>
  <c r="S14" i="9"/>
  <c r="R14" i="9"/>
  <c r="Q14" i="9"/>
  <c r="P14" i="9"/>
  <c r="N14" i="9"/>
  <c r="M14" i="9"/>
  <c r="L14" i="9"/>
  <c r="K14" i="9"/>
  <c r="U13" i="9"/>
  <c r="T13" i="9"/>
  <c r="S13" i="9"/>
  <c r="R13" i="9"/>
  <c r="Q13" i="9"/>
  <c r="P13" i="9"/>
  <c r="N13" i="9"/>
  <c r="M13" i="9"/>
  <c r="L13" i="9"/>
  <c r="K13" i="9"/>
  <c r="U12" i="9"/>
  <c r="T12" i="9"/>
  <c r="S12" i="9"/>
  <c r="R12" i="9"/>
  <c r="Q12" i="9"/>
  <c r="P12" i="9"/>
  <c r="N12" i="9"/>
  <c r="M12" i="9"/>
  <c r="L12" i="9"/>
  <c r="K12" i="9"/>
  <c r="U11" i="9"/>
  <c r="T11" i="9"/>
  <c r="S11" i="9"/>
  <c r="R11" i="9"/>
  <c r="Q11" i="9"/>
  <c r="P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N7" i="9"/>
  <c r="M7" i="9"/>
  <c r="L7" i="9"/>
  <c r="K7" i="9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27" i="12" l="1"/>
  <c r="J27" i="12"/>
  <c r="J8" i="7" l="1"/>
  <c r="J23" i="12"/>
  <c r="J9" i="10"/>
  <c r="J21" i="10"/>
  <c r="J30" i="11"/>
  <c r="J5" i="11" l="1"/>
  <c r="H11" i="4"/>
  <c r="H10" i="4"/>
  <c r="H9" i="4"/>
  <c r="H8" i="4"/>
  <c r="O29" i="12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H5" i="4"/>
  <c r="J25" i="11"/>
  <c r="J24" i="11"/>
  <c r="J33" i="11"/>
  <c r="J18" i="10"/>
  <c r="J29" i="12"/>
  <c r="J14" i="11"/>
  <c r="O5" i="11"/>
  <c r="O14" i="11"/>
  <c r="O33" i="11"/>
  <c r="J9" i="11" l="1"/>
  <c r="J20" i="12"/>
  <c r="J7" i="10"/>
  <c r="J7" i="7"/>
  <c r="J5" i="7"/>
  <c r="J5" i="8"/>
  <c r="J13" i="11"/>
  <c r="J5" i="10"/>
  <c r="J5" i="5"/>
  <c r="J5" i="6"/>
  <c r="J8" i="5"/>
  <c r="J8" i="6"/>
  <c r="J16" i="9"/>
  <c r="J24" i="12"/>
  <c r="J28" i="11"/>
  <c r="J29" i="11"/>
  <c r="J19" i="9"/>
  <c r="J6" i="12"/>
  <c r="J6" i="9"/>
  <c r="J12" i="6"/>
  <c r="J16" i="7"/>
  <c r="J4" i="6"/>
  <c r="J4" i="9"/>
  <c r="J10" i="11"/>
  <c r="J4" i="8"/>
  <c r="J4" i="12"/>
  <c r="J4" i="10"/>
  <c r="J4" i="7"/>
  <c r="J4" i="5"/>
  <c r="J21" i="12"/>
  <c r="J6" i="8"/>
  <c r="J7" i="11"/>
  <c r="J13" i="9"/>
  <c r="J7" i="5"/>
  <c r="J7" i="6"/>
  <c r="J3" i="6"/>
  <c r="J3" i="10"/>
  <c r="J3" i="8"/>
  <c r="J4" i="11"/>
  <c r="J3" i="12"/>
  <c r="J3" i="9"/>
  <c r="J3" i="7"/>
  <c r="J3" i="5"/>
  <c r="J21" i="8"/>
  <c r="J21" i="6"/>
  <c r="J23" i="10"/>
  <c r="J27" i="7"/>
  <c r="J27" i="9"/>
  <c r="J37" i="11"/>
  <c r="J30" i="12"/>
  <c r="J36" i="11"/>
  <c r="J24" i="10"/>
  <c r="J19" i="8"/>
  <c r="J32" i="12"/>
  <c r="J20" i="8"/>
  <c r="J26" i="7"/>
  <c r="J38" i="11"/>
  <c r="J26" i="9"/>
  <c r="J19" i="5"/>
  <c r="J25" i="7"/>
  <c r="J25" i="9"/>
  <c r="J23" i="6"/>
  <c r="J31" i="12"/>
  <c r="J21" i="5"/>
  <c r="J20" i="5"/>
  <c r="J22" i="6"/>
  <c r="J22" i="10"/>
  <c r="J6" i="5"/>
  <c r="J6" i="7"/>
  <c r="J17" i="9"/>
  <c r="J6" i="6"/>
  <c r="J19" i="12"/>
  <c r="J5" i="12"/>
  <c r="J5" i="9"/>
  <c r="J11" i="6"/>
  <c r="J15" i="7"/>
  <c r="J15" i="5"/>
  <c r="J14" i="12"/>
  <c r="H3" i="4"/>
  <c r="J11" i="7"/>
  <c r="J20" i="9"/>
  <c r="J20" i="11"/>
  <c r="J12" i="8"/>
  <c r="J3" i="11"/>
  <c r="J7" i="8"/>
  <c r="J7" i="12"/>
  <c r="J9" i="5"/>
  <c r="J17" i="7"/>
  <c r="J13" i="6"/>
  <c r="J7" i="9"/>
  <c r="H3" i="1"/>
  <c r="J17" i="10"/>
  <c r="J10" i="8"/>
  <c r="J11" i="9"/>
  <c r="J11" i="12"/>
  <c r="J13" i="5"/>
  <c r="J23" i="7"/>
  <c r="H5" i="1"/>
  <c r="J12" i="11"/>
  <c r="J15" i="10"/>
  <c r="J19" i="6"/>
  <c r="J16" i="11"/>
  <c r="J17" i="8"/>
  <c r="J9" i="9"/>
  <c r="H4" i="1"/>
  <c r="J8" i="8"/>
  <c r="J17" i="6"/>
  <c r="J10" i="5"/>
  <c r="J9" i="12"/>
  <c r="J31" i="11"/>
  <c r="J21" i="7"/>
  <c r="J13" i="12"/>
  <c r="H7" i="1"/>
  <c r="J15" i="6"/>
  <c r="J9" i="8"/>
  <c r="J12" i="5"/>
  <c r="J13" i="10"/>
  <c r="J19" i="7"/>
  <c r="J32" i="11"/>
  <c r="J6" i="10"/>
  <c r="J22" i="12"/>
  <c r="H18" i="1"/>
  <c r="H8" i="2"/>
  <c r="J12" i="10"/>
  <c r="H8" i="3"/>
  <c r="J20" i="10"/>
  <c r="H13" i="1"/>
  <c r="J22" i="7"/>
  <c r="J10" i="9"/>
  <c r="J10" i="12"/>
  <c r="J18" i="6"/>
  <c r="J26" i="11"/>
  <c r="J11" i="5"/>
  <c r="H20" i="1"/>
  <c r="J9" i="6"/>
  <c r="J28" i="12"/>
  <c r="J9" i="7"/>
  <c r="J14" i="9"/>
  <c r="J13" i="7"/>
  <c r="J22" i="9"/>
  <c r="H12" i="4"/>
  <c r="J17" i="5"/>
  <c r="J16" i="12"/>
  <c r="J18" i="11"/>
  <c r="J14" i="8"/>
  <c r="J13" i="8"/>
  <c r="J12" i="7"/>
  <c r="H4" i="4"/>
  <c r="J21" i="11"/>
  <c r="J16" i="5"/>
  <c r="J21" i="9"/>
  <c r="J15" i="12"/>
  <c r="J14" i="5"/>
  <c r="J20" i="6"/>
  <c r="J24" i="7"/>
  <c r="J12" i="9"/>
  <c r="H6" i="1"/>
  <c r="J12" i="12"/>
  <c r="J11" i="8"/>
  <c r="J16" i="10"/>
  <c r="J11" i="11"/>
  <c r="J18" i="8"/>
  <c r="J17" i="11"/>
  <c r="J18" i="12"/>
  <c r="J24" i="9"/>
  <c r="J27" i="11"/>
  <c r="J28" i="7"/>
  <c r="H15" i="1"/>
  <c r="J35" i="11"/>
  <c r="J34" i="11"/>
  <c r="H3" i="3"/>
  <c r="J8" i="11"/>
  <c r="J18" i="9"/>
  <c r="J25" i="12"/>
  <c r="J8" i="10"/>
  <c r="J10" i="10"/>
  <c r="J14" i="10"/>
  <c r="J16" i="6"/>
  <c r="H8" i="1"/>
  <c r="J20" i="7"/>
  <c r="J16" i="8"/>
  <c r="J22" i="11"/>
  <c r="H12" i="1"/>
  <c r="J19" i="10"/>
  <c r="J23" i="11"/>
  <c r="J8" i="9"/>
  <c r="J8" i="12"/>
  <c r="J11" i="10"/>
  <c r="J10" i="6"/>
  <c r="J15" i="9"/>
  <c r="J10" i="7"/>
  <c r="J26" i="12"/>
  <c r="J23" i="9"/>
  <c r="J15" i="8"/>
  <c r="J14" i="7"/>
  <c r="J18" i="5"/>
  <c r="H13" i="4"/>
  <c r="J19" i="11"/>
  <c r="J17" i="12"/>
  <c r="J14" i="6"/>
  <c r="J6" i="11"/>
  <c r="J18" i="7"/>
  <c r="H14" i="1"/>
  <c r="O20" i="12"/>
  <c r="O7" i="10"/>
  <c r="O9" i="11"/>
  <c r="O7" i="7"/>
  <c r="O16" i="10"/>
  <c r="O24" i="7"/>
  <c r="M6" i="1"/>
  <c r="O12" i="9"/>
  <c r="O20" i="6"/>
  <c r="O12" i="12"/>
  <c r="O14" i="5"/>
  <c r="O11" i="11"/>
  <c r="O11" i="8"/>
  <c r="O17" i="11"/>
  <c r="O18" i="8"/>
  <c r="O8" i="8"/>
  <c r="O10" i="5"/>
  <c r="O31" i="11"/>
  <c r="O21" i="7"/>
  <c r="O9" i="9"/>
  <c r="O17" i="6"/>
  <c r="M4" i="1"/>
  <c r="O9" i="12"/>
  <c r="O7" i="6"/>
  <c r="O13" i="9"/>
  <c r="O7" i="5"/>
  <c r="O9" i="6"/>
  <c r="O9" i="7"/>
  <c r="O28" i="12"/>
  <c r="O14" i="9"/>
  <c r="O30" i="12"/>
  <c r="O38" i="11"/>
  <c r="O24" i="10"/>
  <c r="O32" i="12"/>
  <c r="O25" i="9"/>
  <c r="O26" i="7"/>
  <c r="O21" i="6"/>
  <c r="O37" i="11"/>
  <c r="O26" i="9"/>
  <c r="O19" i="8"/>
  <c r="O25" i="7"/>
  <c r="O21" i="5"/>
  <c r="O31" i="12"/>
  <c r="O36" i="11"/>
  <c r="O22" i="10"/>
  <c r="O27" i="9"/>
  <c r="O20" i="8"/>
  <c r="O23" i="6"/>
  <c r="O20" i="5"/>
  <c r="O23" i="10"/>
  <c r="O21" i="8"/>
  <c r="O27" i="7"/>
  <c r="O22" i="6"/>
  <c r="O19" i="5"/>
  <c r="O8" i="5"/>
  <c r="O8" i="6"/>
  <c r="O16" i="9"/>
  <c r="O23" i="12"/>
  <c r="O8" i="7"/>
  <c r="O30" i="11"/>
  <c r="O21" i="10"/>
  <c r="O9" i="10"/>
  <c r="O5" i="6"/>
  <c r="O5" i="10"/>
  <c r="O5" i="7"/>
  <c r="O13" i="11"/>
  <c r="O5" i="8"/>
  <c r="O5" i="5"/>
  <c r="O24" i="12"/>
  <c r="O28" i="11"/>
  <c r="O6" i="8"/>
  <c r="O21" i="12"/>
  <c r="O7" i="11"/>
  <c r="O29" i="11"/>
  <c r="O19" i="9"/>
  <c r="O13" i="6"/>
  <c r="O17" i="10"/>
  <c r="O7" i="8"/>
  <c r="O9" i="5"/>
  <c r="O7" i="9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1" i="9"/>
  <c r="O19" i="6"/>
  <c r="O11" i="12"/>
  <c r="O13" i="5"/>
  <c r="O17" i="8"/>
  <c r="O16" i="11"/>
  <c r="O28" i="7"/>
  <c r="O24" i="9"/>
  <c r="O18" i="12"/>
  <c r="O27" i="11"/>
  <c r="M15" i="1"/>
  <c r="O34" i="11"/>
  <c r="O35" i="11"/>
  <c r="M3" i="3"/>
  <c r="O6" i="10"/>
  <c r="O22" i="12"/>
  <c r="O26" i="12"/>
  <c r="O15" i="9"/>
  <c r="O10" i="7"/>
  <c r="O10" i="6"/>
  <c r="O11" i="10"/>
</calcChain>
</file>

<file path=xl/sharedStrings.xml><?xml version="1.0" encoding="utf-8"?>
<sst xmlns="http://schemas.openxmlformats.org/spreadsheetml/2006/main" count="1277" uniqueCount="302">
  <si>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</si>
  <si>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</si>
  <si>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</si>
  <si>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</si>
  <si>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</si>
  <si>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</si>
  <si>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</si>
  <si>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</si>
  <si>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</si>
  <si>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</si>
  <si>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</si>
  <si>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</si>
  <si>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</si>
  <si>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</si>
  <si>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</si>
  <si>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</si>
  <si>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</si>
  <si>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</si>
  <si>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</si>
  <si>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</si>
  <si>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</si>
  <si>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</si>
  <si>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</si>
  <si>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</si>
  <si>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</si>
  <si>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</si>
  <si>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</si>
  <si>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</si>
  <si>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</si>
  <si>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</si>
  <si>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</si>
  <si>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</si>
  <si>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</si>
  <si>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</si>
  <si>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</si>
  <si>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</si>
  <si>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</si>
  <si>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</si>
  <si>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</si>
  <si>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</si>
  <si>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</si>
  <si>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</si>
  <si>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</si>
  <si>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</si>
  <si>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</si>
  <si>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</si>
  <si>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</si>
  <si>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</si>
  <si>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</si>
  <si>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</si>
  <si>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</si>
  <si>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</si>
  <si>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</si>
  <si>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</si>
  <si>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</si>
  <si>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</si>
  <si>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</si>
  <si>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</si>
  <si>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</si>
  <si>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</si>
  <si>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</si>
  <si>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</si>
  <si>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</si>
  <si>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</si>
  <si>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</si>
  <si>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</si>
  <si>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</si>
  <si>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</si>
  <si>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</si>
  <si>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</si>
  <si>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</si>
  <si>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</si>
  <si>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</si>
  <si>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</si>
  <si>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</si>
  <si>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</si>
  <si>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</si>
  <si>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</si>
  <si>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</si>
  <si>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</si>
  <si>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</si>
  <si>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</si>
  <si>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</si>
  <si>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</si>
  <si>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</si>
  <si>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</si>
  <si>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</si>
  <si>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</si>
  <si>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</si>
  <si>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</si>
  <si>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</si>
  <si>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</si>
  <si>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</si>
  <si>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</si>
  <si>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</si>
  <si>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</si>
  <si>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</si>
  <si>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</si>
  <si>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</si>
  <si>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</si>
  <si>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</si>
  <si>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</si>
  <si>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</si>
  <si>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</si>
  <si>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</si>
  <si>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</si>
  <si>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</si>
  <si>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</si>
  <si>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</si>
  <si>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</si>
  <si>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</si>
  <si>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</si>
  <si>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</si>
  <si>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</si>
  <si>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</si>
  <si>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</si>
  <si>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</si>
  <si>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</si>
  <si>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</si>
  <si>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</si>
  <si>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</si>
  <si>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</si>
  <si>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</si>
  <si>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</si>
  <si>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</si>
  <si>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</si>
  <si>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</si>
  <si>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</si>
  <si>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</si>
  <si>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</si>
  <si>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</si>
  <si>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</si>
  <si>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</si>
  <si>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</si>
  <si>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</si>
  <si>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</si>
  <si>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</si>
  <si>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</si>
  <si>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</si>
  <si>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</si>
  <si>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</si>
  <si>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</si>
  <si>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</si>
  <si>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</si>
  <si>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</si>
  <si>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</si>
  <si>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</si>
  <si>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</si>
  <si>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</si>
  <si>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</si>
  <si>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</si>
  <si>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</si>
  <si>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</si>
  <si>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</si>
  <si>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</si>
  <si>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</si>
  <si>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</si>
  <si>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</si>
  <si>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</si>
  <si>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</si>
  <si>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</si>
  <si>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</si>
  <si>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</si>
  <si>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</si>
  <si>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</si>
  <si>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</si>
  <si>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</si>
  <si>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</si>
  <si>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</si>
  <si>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</si>
  <si>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</si>
  <si>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</si>
  <si>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</si>
  <si>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</si>
  <si>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</si>
  <si>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</si>
  <si>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</si>
  <si>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</si>
  <si>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</si>
  <si>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</si>
  <si>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</si>
  <si>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</si>
  <si>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</si>
  <si>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</si>
  <si>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</si>
  <si>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</si>
  <si>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</si>
  <si>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</si>
  <si>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</si>
  <si>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</si>
  <si>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</si>
  <si>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</si>
  <si>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</si>
  <si>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</si>
  <si>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</si>
  <si>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</si>
  <si>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</si>
  <si>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</si>
  <si>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</si>
  <si>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</si>
  <si>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</si>
  <si>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</si>
  <si>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</si>
  <si>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</si>
  <si>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</si>
  <si>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</si>
  <si>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</si>
  <si>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</si>
  <si>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</si>
  <si>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</si>
  <si>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</si>
  <si>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</si>
  <si>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</si>
  <si>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</si>
  <si>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</si>
  <si>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</si>
  <si>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</si>
  <si>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</si>
  <si>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</si>
  <si>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</si>
  <si>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</si>
  <si>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</si>
  <si>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</si>
  <si>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</si>
  <si>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</si>
  <si>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</si>
  <si>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</si>
  <si>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</si>
  <si>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</si>
  <si>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</si>
  <si>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</si>
  <si>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</si>
  <si>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</si>
  <si>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</si>
  <si>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</si>
  <si>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</si>
  <si>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</si>
  <si>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</si>
  <si>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</si>
  <si>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</si>
  <si>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</si>
  <si>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</si>
  <si>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</si>
  <si>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</si>
  <si>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</si>
  <si>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</si>
  <si>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</si>
  <si>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</si>
  <si>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</si>
  <si>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</si>
  <si>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</si>
  <si>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</si>
  <si>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</si>
  <si>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</si>
  <si>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</si>
  <si>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</si>
  <si>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</si>
  <si>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</si>
  <si>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</si>
  <si>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</si>
  <si>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</si>
  <si>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</si>
  <si>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</si>
  <si>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</si>
  <si>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</si>
  <si>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</si>
  <si>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</si>
  <si>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</si>
  <si>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</si>
  <si>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</si>
  <si>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</si>
  <si>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</si>
  <si>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</si>
  <si>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</si>
  <si>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</si>
  <si>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</si>
  <si>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</si>
  <si>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</si>
  <si>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IliacVessel in L</t>
  </si>
  <si>
    <t>IliacVessel in R</t>
  </si>
  <si>
    <t>IliacVessel ex L</t>
  </si>
  <si>
    <t>IliacVessel ex R</t>
  </si>
  <si>
    <t>Left internal iliac vessels as surrogate for Nodes</t>
  </si>
  <si>
    <t>Right internal iliac vessels as surrogate for Nodes</t>
  </si>
  <si>
    <t>Left external iliac vessels as surrogate for Nodes</t>
  </si>
  <si>
    <t>Right external iliac vessels as surrogate for Nodes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</si>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</sst>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0" fillId="0" borderId="12" xfId="0" applyFont="1" applyFill="1" applyBorder="1" applyAlignme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48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47" headerRowBorderDxfId="146" tableBorderDxfId="145" totalsRowBorderDxfId="14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7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43" headerRowBorderDxfId="142" tableBorderDxfId="141" totalsRowBorderDxfId="140">
  <tableColumns count="3">
    <tableColumn id="1" name="Structure" dataDxfId="139"/>
    <tableColumn id="2" name="ID" dataDxfId="138"/>
    <tableColumn id="3" name="Name" dataDxfId="1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32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36" headerRowBorderDxfId="135" tableBorderDxfId="134" totalsRowBorderDxfId="13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32" headerRowBorderDxfId="131" tableBorderDxfId="130" totalsRowBorderDxfId="129">
  <tableColumns count="3">
    <tableColumn id="1" name="Structure" dataDxfId="128"/>
    <tableColumn id="2" name="ID" dataDxfId="127"/>
    <tableColumn id="3" name="Name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25" headerRowBorderDxfId="124" tableBorderDxfId="123" totalsRowBorderDxfId="1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21" headerRowBorderDxfId="120" tableBorderDxfId="119" totalsRowBorderDxfId="118">
  <tableColumns count="3">
    <tableColumn id="1" name="Structure" dataDxfId="117"/>
    <tableColumn id="2" name="ID" dataDxfId="116"/>
    <tableColumn id="3" name="Name" dataDxfId="1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14" headerRowBorderDxfId="113" tableBorderDxfId="112" totalsRowBorderDxfId="11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10" headerRowBorderDxfId="109" tableBorderDxfId="108" totalsRowBorderDxfId="107">
  <tableColumns count="3">
    <tableColumn id="1" name="Structure" dataDxfId="106"/>
    <tableColumn id="2" name="ID" dataDxfId="105"/>
    <tableColumn id="3" name="Name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62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294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workbookViewId="0">
      <selection activeCell="F18" sqref="F18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256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299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289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254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290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255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291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286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146</v>
      </c>
      <c r="E28" s="39" t="s">
        <v>292</v>
      </c>
      <c r="F28" s="38" t="s">
        <v>190</v>
      </c>
      <c r="G28" s="37"/>
      <c r="H28" s="21"/>
      <c r="J28" s="19" t="str">
        <f>VLOOKUP(D28,[1]!Dictionary[#All],3,FALSE)</f>
        <v>PTV Primary</v>
      </c>
      <c r="K28" s="18" t="str">
        <f>VLOOKUP(D28,[1]!Dictionary[#All],4,FALSE)</f>
        <v>PTVp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293</v>
      </c>
      <c r="E29" s="39" t="s">
        <v>288</v>
      </c>
      <c r="F29" s="38" t="s">
        <v>297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36" t="s">
        <v>107</v>
      </c>
      <c r="E30" s="39" t="s">
        <v>109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107</v>
      </c>
      <c r="E31" s="39" t="s">
        <v>108</v>
      </c>
      <c r="F31" s="38" t="s">
        <v>105</v>
      </c>
      <c r="G31" s="37"/>
      <c r="H31" s="21"/>
      <c r="J31" s="19" t="str">
        <f>VLOOKUP(D31,[1]!Dictionary[#All],3,FALSE)</f>
        <v>Artifact</v>
      </c>
      <c r="K31" s="18">
        <f>VLOOKUP(D31,[1]!Dictionary[#All],4,FALSE)</f>
        <v>11296</v>
      </c>
      <c r="L31" s="18" t="str">
        <f>VLOOKUP(D31,[1]!Dictionary[#All],5,FALSE)</f>
        <v>RADLEX</v>
      </c>
      <c r="M31" s="17">
        <f>VLOOKUP(D31,[1]!Dictionary[#All],6,FALSE)</f>
        <v>3.8</v>
      </c>
      <c r="N31" s="16" t="str">
        <f>VLOOKUP(D31,[1]!VolumeType[#All],2,FALSE)</f>
        <v>Artifact</v>
      </c>
      <c r="O31" s="15" t="str">
        <f>VLOOKUP(D31,[1]!VolumeType[#All],3,FALSE)</f>
        <v>None</v>
      </c>
      <c r="P31" s="14" t="str">
        <f>VLOOKUP(D31,[1]!Colors[#All],3,FALSE)</f>
        <v>z RO Helper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ht="15.75" thickBot="1" x14ac:dyDescent="0.3">
      <c r="D32" s="36" t="s">
        <v>107</v>
      </c>
      <c r="E32" s="39" t="s">
        <v>106</v>
      </c>
      <c r="F32" s="38" t="s">
        <v>105</v>
      </c>
      <c r="G32" s="37"/>
      <c r="H32" s="21"/>
      <c r="J32" s="10" t="str">
        <f>VLOOKUP(D32,[1]!Dictionary[#All],3,FALSE)</f>
        <v>Artifact</v>
      </c>
      <c r="K32" s="9">
        <f>VLOOKUP(D32,[1]!Dictionary[#All],4,FALSE)</f>
        <v>11296</v>
      </c>
      <c r="L32" s="9" t="str">
        <f>VLOOKUP(D32,[1]!Dictionary[#All],5,FALSE)</f>
        <v>RADLEX</v>
      </c>
      <c r="M32" s="8">
        <f>VLOOKUP(D32,[1]!Dictionary[#All],6,FALSE)</f>
        <v>3.8</v>
      </c>
      <c r="N32" s="7" t="str">
        <f>VLOOKUP(D32,[1]!VolumeType[#All],2,FALSE)</f>
        <v>Artifact</v>
      </c>
      <c r="O32" s="6" t="str">
        <f>VLOOKUP(D32,[1]!VolumeType[#All],3,FALSE)</f>
        <v>None</v>
      </c>
      <c r="P32" s="5" t="str">
        <f>VLOOKUP(D32,[1]!Colors[#All],3,FALSE)</f>
        <v>z RO Helper</v>
      </c>
      <c r="Q32" s="3" t="str">
        <f>IFERROR(VLOOKUP(D32,[1]!DVH_lines[#Data],2,FALSE),"")</f>
        <v/>
      </c>
      <c r="R32" s="4" t="str">
        <f>IFERROR(VLOOKUP(D32,[1]!DVH_lines[#Data],3,FALSE),"")</f>
        <v/>
      </c>
      <c r="S32" s="2" t="str">
        <f>IFERROR(VLOOKUP(D32,[1]!DVH_lines[#Data],4,FALSE),"")</f>
        <v/>
      </c>
      <c r="T32" s="3" t="str">
        <f>IFERROR(VLOOKUP(D32,[1]!SearchCT[#Data],2,FALSE),"")</f>
        <v/>
      </c>
      <c r="U32" s="2" t="str">
        <f>IFERROR(VLOOKUP(D32,[1]!SearchCT[#Data],3,FALSE),"")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224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295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D9" sqref="D9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245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Kidney</v>
      </c>
      <c r="K15" s="18">
        <f>VLOOKUP(D15,[1]!Dictionary[#All],4,FALSE)</f>
        <v>7203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72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294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80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294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104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294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35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294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300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301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155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167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181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65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185</v>
      </c>
      <c r="E18" s="39" t="s">
        <v>185</v>
      </c>
      <c r="F18" s="38" t="s">
        <v>184</v>
      </c>
      <c r="G18" s="37"/>
      <c r="H18" s="21"/>
      <c r="J18" s="19" t="str">
        <f>VLOOKUP(D18,[1]!Dictionary[#All],3,FALSE)</f>
        <v>CTV Intermediate Risk</v>
      </c>
      <c r="K18" s="18" t="str">
        <f>VLOOKUP(D18,[1]!Dictionary[#All],4,FALSE)</f>
        <v>CTV_Intermediate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CTV int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183</v>
      </c>
      <c r="E19" s="39" t="s">
        <v>183</v>
      </c>
      <c r="F19" s="38" t="s">
        <v>182</v>
      </c>
      <c r="G19" s="37"/>
      <c r="H19" s="21"/>
      <c r="J19" s="19" t="str">
        <f>VLOOKUP(D19,[1]!Dictionary[#All],3,FALSE)</f>
        <v>PTV Intermediate Risk</v>
      </c>
      <c r="K19" s="18" t="str">
        <f>VLOOKUP(D19,[1]!Dictionary[#All],4,FALSE)</f>
        <v>PTV_Intermediate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PTV</v>
      </c>
      <c r="O19" s="15" t="str">
        <f>VLOOKUP(D19,[1]!VolumeType[#All],3,FALSE)</f>
        <v>PTV</v>
      </c>
      <c r="P19" s="14" t="str">
        <f>VLOOKUP(D19,[1]!Colors[#All],3,FALSE)</f>
        <v>z PTV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5" t="s">
        <v>103</v>
      </c>
      <c r="E20" s="48" t="s">
        <v>278</v>
      </c>
      <c r="F20" s="38" t="s">
        <v>282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5" t="s">
        <v>101</v>
      </c>
      <c r="E21" s="48" t="s">
        <v>279</v>
      </c>
      <c r="F21" s="38" t="s">
        <v>283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5" t="s">
        <v>84</v>
      </c>
      <c r="E22" s="48" t="s">
        <v>280</v>
      </c>
      <c r="F22" s="47" t="s">
        <v>284</v>
      </c>
      <c r="G22" s="37"/>
      <c r="H22" s="21"/>
      <c r="J22" s="19" t="str">
        <f>VLOOKUP(D22,[1]!Dictionary[#All],3,FALSE)</f>
        <v>Right external iliac lymphatic chain</v>
      </c>
      <c r="K22" s="18">
        <f>VLOOKUP(D22,[1]!Dictionary[#All],4,FALSE)</f>
        <v>229179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extiliac L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5" t="s">
        <v>82</v>
      </c>
      <c r="E23" s="48" t="s">
        <v>281</v>
      </c>
      <c r="F23" s="47" t="s">
        <v>285</v>
      </c>
      <c r="G23" s="37"/>
      <c r="H23" s="21"/>
      <c r="J23" s="19" t="str">
        <f>VLOOKUP(D23,[1]!Dictionary[#All],3,FALSE)</f>
        <v>Left external iliac lymphatic chain</v>
      </c>
      <c r="K23" s="18">
        <f>VLOOKUP(D23,[1]!Dictionary[#All],4,FALSE)</f>
        <v>229181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extiliac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11</v>
      </c>
      <c r="E24" s="39" t="s">
        <v>11</v>
      </c>
      <c r="F24" s="38" t="s">
        <v>11</v>
      </c>
      <c r="G24" s="37"/>
      <c r="H24" s="21"/>
      <c r="J24" s="19" t="str">
        <f>VLOOKUP(D24,[1]!Dictionary[#All],3,FALSE)</f>
        <v>Presacral space</v>
      </c>
      <c r="K24" s="18">
        <f>VLOOKUP(D24,[1]!Dictionary[#All],4,FALSE)</f>
        <v>265331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PresacralSpace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36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ht="15.75" thickBot="1" x14ac:dyDescent="0.3">
      <c r="D27" s="36" t="s">
        <v>107</v>
      </c>
      <c r="E27" s="39" t="s">
        <v>106</v>
      </c>
      <c r="F27" s="38" t="s">
        <v>105</v>
      </c>
      <c r="G27" s="37"/>
      <c r="H27" s="21"/>
      <c r="J27" s="10" t="str">
        <f>VLOOKUP(D27,[1]!Dictionary[#All],3,FALSE)</f>
        <v>Artifact</v>
      </c>
      <c r="K27" s="9">
        <f>VLOOKUP(D27,[1]!Dictionary[#All],4,FALSE)</f>
        <v>11296</v>
      </c>
      <c r="L27" s="9" t="str">
        <f>VLOOKUP(D27,[1]!Dictionary[#All],5,FALSE)</f>
        <v>RADLEX</v>
      </c>
      <c r="M27" s="8">
        <f>VLOOKUP(D27,[1]!Dictionary[#All],6,FALSE)</f>
        <v>3.8</v>
      </c>
      <c r="N27" s="7" t="str">
        <f>VLOOKUP(D27,[1]!VolumeType[#All],2,FALSE)</f>
        <v>Artifact</v>
      </c>
      <c r="O27" s="6" t="str">
        <f>VLOOKUP(D27,[1]!VolumeType[#All],3,FALSE)</f>
        <v>None</v>
      </c>
      <c r="P27" s="5" t="str">
        <f>VLOOKUP(D27,[1]!Colors[#All],3,FALSE)</f>
        <v>z RO Helper</v>
      </c>
      <c r="Q27" s="3" t="str">
        <f>IFERROR(VLOOKUP(D27,[1]!DVH_lines[#Data],2,FALSE),"")</f>
        <v/>
      </c>
      <c r="R27" s="4" t="str">
        <f>IFERROR(VLOOKUP(D27,[1]!DVH_lines[#Data],3,FALSE),"")</f>
        <v/>
      </c>
      <c r="S27" s="2" t="str">
        <f>IFERROR(VLOOKUP(D27,[1]!DVH_lines[#Data],4,FALSE),"")</f>
        <v/>
      </c>
      <c r="T27" s="3" t="str">
        <f>IFERROR(VLOOKUP(D27,[1]!SearchCT[#Data],2,FALSE),"")</f>
        <v/>
      </c>
      <c r="U27" s="2" t="str">
        <f>IFERROR(VLOOKUP(D27,[1]!SearchCT[#Data],3,FALSE),"")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VMAT ANUS</vt:lpstr>
      <vt:lpstr>Gyne VMAT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Greg Salomons</cp:lastModifiedBy>
  <dcterms:created xsi:type="dcterms:W3CDTF">2017-11-10T16:01:59Z</dcterms:created>
  <dcterms:modified xsi:type="dcterms:W3CDTF">2019-05-08T02:10:58Z</dcterms:modified>
</cp:coreProperties>
</file>