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Downloads\"/>
    </mc:Choice>
  </mc:AlternateContent>
  <xr:revisionPtr revIDLastSave="0" documentId="13_ncr:40009_{1DB4C85F-A041-4EB7-AFEB-773DF87759CC}" xr6:coauthVersionLast="47" xr6:coauthVersionMax="47" xr10:uidLastSave="{00000000-0000-0000-0000-000000000000}"/>
  <bookViews>
    <workbookView xWindow="-110" yWindow="-110" windowWidth="25820" windowHeight="14160" activeTab="2"/>
  </bookViews>
  <sheets>
    <sheet name="gregstevens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D2" i="2" l="1" a="1"/>
  <c r="D2" i="2" s="1"/>
  <c r="A2" i="2" a="1"/>
  <c r="A2" i="2" s="1"/>
  <c r="D35" i="1" a="1"/>
  <c r="D35" i="1" s="1"/>
  <c r="A35" i="1" a="1"/>
  <c r="A35" i="1" s="1"/>
  <c r="D13" i="1" a="1"/>
  <c r="D13" i="1" s="1"/>
  <c r="D26" i="1"/>
  <c r="D27" i="1"/>
  <c r="D28" i="1"/>
  <c r="D29" i="1"/>
  <c r="D30" i="1"/>
  <c r="D31" i="1"/>
  <c r="J13" i="1" a="1"/>
  <c r="J13" i="1" s="1"/>
  <c r="A2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<sst xmlns="http://schemas.openxmlformats.org/spreadsheetml/2006/main" count="199" uniqueCount="78">
  <si>
    <t>Name</t>
  </si>
  <si>
    <t>Sex</t>
  </si>
  <si>
    <t>Event</t>
  </si>
  <si>
    <t>Equipment</t>
  </si>
  <si>
    <t>Age</t>
  </si>
  <si>
    <t>AgeClass</t>
  </si>
  <si>
    <t>BirthYearClass</t>
  </si>
  <si>
    <t>Division</t>
  </si>
  <si>
    <t>BodyweightKg</t>
  </si>
  <si>
    <t>WeightClassKg</t>
  </si>
  <si>
    <t>Squat1Kg</t>
  </si>
  <si>
    <t>Squat2Kg</t>
  </si>
  <si>
    <t>Squat3Kg</t>
  </si>
  <si>
    <t>Squat4Kg</t>
  </si>
  <si>
    <t>Best3SquatKg</t>
  </si>
  <si>
    <t>Bench1Kg</t>
  </si>
  <si>
    <t>Bench2Kg</t>
  </si>
  <si>
    <t>Bench3Kg</t>
  </si>
  <si>
    <t>Bench4Kg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</si>
  <si>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</si>
  <si>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</si>
  <si>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</si>
  <si>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</si>
  <si>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</si>
  <si>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</si>
  <si>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</si>
  <si>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Place</t>
  </si>
  <si>
    <t>Dots</t>
  </si>
  <si>
    <t>Wilks</t>
  </si>
  <si>
    <t>Glossbrenner</t>
  </si>
  <si>
    <t>Goodlift</t>
  </si>
  <si>
    <t>Tested</t>
  </si>
  <si>
    <t>Country</t>
  </si>
  <si>
    <t>State</t>
  </si>
  <si>
    <t>Federation</t>
  </si>
  <si>
    <t>ParentFederation</t>
  </si>
  <si>
    <t>Date</t>
  </si>
  <si>
    <t>MeetCountry</t>
  </si>
  <si>
    <t>MeetState</t>
  </si>
  <si>
    <t>MeetTown</t>
  </si>
  <si>
    <t>MeetName</t>
  </si>
  <si>
    <t>Greg Stevens</t>
  </si>
  <si>
    <t>M</t>
  </si>
  <si>
    <t>SBD</t>
  </si>
  <si>
    <t>Raw</t>
  </si>
  <si>
    <t>24-34</t>
  </si>
  <si>
    <t>24-39</t>
  </si>
  <si>
    <t>Open</t>
  </si>
  <si>
    <t>Yes</t>
  </si>
  <si>
    <t>Canada</t>
  </si>
  <si>
    <t>RAW</t>
  </si>
  <si>
    <t>AB</t>
  </si>
  <si>
    <t>Calgary</t>
  </si>
  <si>
    <t>World Championships</t>
  </si>
  <si>
    <t>RAW-CAN</t>
  </si>
  <si>
    <t>Hub Power Open</t>
  </si>
  <si>
    <t>Alberta Provincials</t>
  </si>
  <si>
    <t>Prairie Power Open</t>
  </si>
  <si>
    <t>Peak Power Open</t>
  </si>
  <si>
    <t>date</t>
  </si>
  <si>
    <t>awarder</t>
  </si>
  <si>
    <t>title</t>
  </si>
  <si>
    <t>summary</t>
  </si>
  <si>
    <t>awarder2</t>
  </si>
  <si>
    <t>💯 RAW</t>
  </si>
  <si>
    <t>💯 RAW-CAN</t>
  </si>
  <si>
    <t>🥇 Peak Power Open (1st)</t>
  </si>
  <si>
    <t>🥇 Alberta Provincials (1st)</t>
  </si>
  <si>
    <t>🥇 Hub Power Open (1st)</t>
  </si>
  <si>
    <t>🥈 World Championships (2nd)</t>
  </si>
  <si>
    <t>🥈 Prairie Power Open (2nd)</t>
  </si>
  <si>
    <t>🥉 Prairie Power Open (3rd)</t>
  </si>
  <si>
    <t>Squat 175 | Bench 110 | Deadlift 195 | Total 480 Kg</t>
  </si>
  <si>
    <t>Squat 192.5 | Bench 120 | Deadlift 230 | Total 542.5 Kg</t>
  </si>
  <si>
    <t>Squat 205 | Bench 120 | Deadlift 232.5 | Total 557.5 Kg</t>
  </si>
  <si>
    <t>Squat 220 | Bench 135 | Deadlift 240 | Total 595 Kg</t>
  </si>
  <si>
    <t>Squat 212.5 | Bench 135 | Deadlift 232.5 | Total 580 Kg</t>
  </si>
  <si>
    <t>Squat 212.5 | Bench 127.5 | Deadlift 230 | Total 570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</si>
</sst>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yyyy/mm/dd"/>
    </dxf>
    <dxf>
      <numFmt numFmtId="0" formatCode="General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O7" totalsRowShown="0">
  <autoFilter ref="A1:AO7"/>
  <tableColumns count="41">
    <tableColumn id="1" name="Name"/>
    <tableColumn id="2" name="Sex"/>
    <tableColumn id="3" name="Event"/>
    <tableColumn id="4" name="Equipment"/>
    <tableColumn id="5" name="Age"/>
    <tableColumn id="6" name="AgeClass"/>
    <tableColumn id="7" name="BirthYearClass"/>
    <tableColumn id="8" name="Division"/>
    <tableColumn id="9" name="BodyweightKg"/>
    <tableColumn id="10" name="WeightClassKg"/>
    <tableColumn id="11" name="Squat1Kg"/>
    <tableColumn id="12" name="Squat2Kg"/>
    <tableColumn id="13" name="Squat3Kg"/>
    <tableColumn id="14" name="Squat4Kg"/>
    <tableColumn id="15" name="Best3SquatKg"/>
    <tableColumn id="16" name="Bench1Kg"/>
    <tableColumn id="17" name="Bench2Kg"/>
    <tableColumn id="18" name="Bench3Kg"/>
    <tableColumn id="19" name="Bench4Kg"/>
    <tableColumn id="20" name="Best3BenchKg"/>
    <tableColumn id="21" name="Deadlift1Kg"/>
    <tableColumn id="22" name="Deadlift2Kg"/>
    <tableColumn id="23" name="Deadlift3Kg"/>
    <tableColumn id="24" name="Deadlift4Kg"/>
    <tableColumn id="25" name="Best3DeadliftKg"/>
    <tableColumn id="26" name="TotalKg"/>
    <tableColumn id="27" name="Place"/>
    <tableColumn id="28" name="Dots"/>
    <tableColumn id="29" name="Wilks"/>
    <tableColumn id="30" name="Glossbrenner"/>
    <tableColumn id="31" name="Goodlift"/>
    <tableColumn id="32" name="Tested"/>
    <tableColumn id="33" name="Country"/>
    <tableColumn id="34" name="State"/>
    <tableColumn id="35" name="Federation"/>
    <tableColumn id="36" name="ParentFederation"/>
    <tableColumn id="37" name="Date" dataDxfId="3"/>
    <tableColumn id="38" name="MeetCountry"/>
    <tableColumn id="39" name="MeetState"/>
    <tableColumn id="40" name="MeetTown"/>
    <tableColumn id="41" name="Mee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5:E31" totalsRowShown="0">
  <autoFilter ref="A25:E31"/>
  <tableColumns count="5">
    <tableColumn id="1" name="title"/>
    <tableColumn id="2" name="date" dataDxfId="2"/>
    <tableColumn id="3" name="awarder"/>
    <tableColumn id="4" name="summary" dataDxfId="1">
      <calculatedColumnFormula>CONCATENATE(Table1[[#This Row],[Best3SquatKg]], "; Bench ", Table1[[#This Row],[Best3BenchKg]], " Deadlift ", Table1[[#This Row],[Best3DeadliftKg]])</calculatedColumnFormula>
    </tableColumn>
    <tableColumn id="5" name="awarder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D7" totalsRowShown="0">
  <autoFilter ref="A1:D7"/>
  <sortState xmlns:xlrd2="http://schemas.microsoft.com/office/spreadsheetml/2017/richdata2" ref="A2:D7">
    <sortCondition ref="B1:B7"/>
  </sortState>
  <tableColumns count="4">
    <tableColumn id="1" name="title"/>
    <tableColumn id="2" name="date" dataDxfId="0"/>
    <tableColumn id="3" name="awarder"/>
    <tableColumn id="4" name="summ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topLeftCell="A13" workbookViewId="0">
      <selection activeCell="A34" sqref="A34:D40"/>
    </sheetView>
  </sheetViews>
  <sheetFormatPr defaultRowHeight="14.5" x14ac:dyDescent="0.35"/>
  <cols>
    <col min="1" max="1" width="35.36328125" customWidth="1"/>
    <col min="2" max="3" width="12.7265625" customWidth="1"/>
    <col min="4" max="4" width="12" customWidth="1"/>
    <col min="6" max="6" width="10.08984375" customWidth="1"/>
    <col min="7" max="7" width="14.81640625" customWidth="1"/>
    <col min="8" max="8" width="9.36328125" customWidth="1"/>
    <col min="9" max="9" width="14.6328125" customWidth="1"/>
    <col min="10" max="10" width="15" customWidth="1"/>
    <col min="11" max="14" width="10.6328125" customWidth="1"/>
    <col min="15" max="15" width="14.26953125" customWidth="1"/>
    <col min="16" max="19" width="10.90625" customWidth="1"/>
    <col min="20" max="20" width="14.54296875" customWidth="1"/>
    <col min="21" max="24" width="12.453125" customWidth="1"/>
    <col min="25" max="25" width="16.08984375" customWidth="1"/>
    <col min="26" max="26" width="9.08984375" customWidth="1"/>
    <col min="30" max="30" width="14" customWidth="1"/>
    <col min="31" max="31" width="9.6328125" customWidth="1"/>
    <col min="33" max="33" width="9.54296875" customWidth="1"/>
    <col min="35" max="35" width="11.90625" customWidth="1"/>
    <col min="36" max="36" width="17.54296875" customWidth="1"/>
    <col min="37" max="37" width="14.6328125" customWidth="1"/>
    <col min="38" max="38" width="14" customWidth="1"/>
    <col min="39" max="39" width="11.6328125" customWidth="1"/>
    <col min="40" max="40" width="11.90625" customWidth="1"/>
    <col min="41" max="41" width="12.17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>
        <v>33</v>
      </c>
      <c r="F2" t="s">
        <v>45</v>
      </c>
      <c r="G2" t="s">
        <v>46</v>
      </c>
      <c r="H2" t="s">
        <v>47</v>
      </c>
      <c r="I2">
        <v>100.5</v>
      </c>
      <c r="J2">
        <v>110</v>
      </c>
      <c r="K2">
        <v>195</v>
      </c>
      <c r="L2">
        <v>202.5</v>
      </c>
      <c r="M2">
        <v>212.5</v>
      </c>
      <c r="O2">
        <v>212.5</v>
      </c>
      <c r="P2">
        <v>120</v>
      </c>
      <c r="Q2">
        <v>127.5</v>
      </c>
      <c r="R2">
        <v>-137.5</v>
      </c>
      <c r="T2">
        <v>127.5</v>
      </c>
      <c r="U2">
        <v>220</v>
      </c>
      <c r="V2">
        <v>230</v>
      </c>
      <c r="W2">
        <v>-237.5</v>
      </c>
      <c r="Y2">
        <v>230</v>
      </c>
      <c r="Z2">
        <v>570</v>
      </c>
      <c r="AA2">
        <v>2</v>
      </c>
      <c r="AB2">
        <v>350.09</v>
      </c>
      <c r="AC2">
        <v>346.21</v>
      </c>
      <c r="AD2">
        <v>330.64</v>
      </c>
      <c r="AE2">
        <v>71.84</v>
      </c>
      <c r="AF2" t="s">
        <v>48</v>
      </c>
      <c r="AG2" t="s">
        <v>49</v>
      </c>
      <c r="AI2" t="s">
        <v>50</v>
      </c>
      <c r="AK2" s="1">
        <v>43741</v>
      </c>
      <c r="AL2" t="s">
        <v>49</v>
      </c>
      <c r="AM2" t="s">
        <v>51</v>
      </c>
      <c r="AN2" t="s">
        <v>52</v>
      </c>
      <c r="AO2" t="s">
        <v>53</v>
      </c>
    </row>
    <row r="3" spans="1:41" x14ac:dyDescent="0.35">
      <c r="A3" t="s">
        <v>41</v>
      </c>
      <c r="B3" t="s">
        <v>42</v>
      </c>
      <c r="C3" t="s">
        <v>43</v>
      </c>
      <c r="D3" t="s">
        <v>44</v>
      </c>
      <c r="E3">
        <v>32</v>
      </c>
      <c r="F3" t="s">
        <v>45</v>
      </c>
      <c r="G3" t="s">
        <v>46</v>
      </c>
      <c r="H3" t="s">
        <v>47</v>
      </c>
      <c r="I3">
        <v>99.8</v>
      </c>
      <c r="J3">
        <v>100</v>
      </c>
      <c r="K3">
        <v>-212.5</v>
      </c>
      <c r="L3">
        <v>-212.5</v>
      </c>
      <c r="M3">
        <v>212.5</v>
      </c>
      <c r="O3">
        <v>212.5</v>
      </c>
      <c r="P3">
        <v>125</v>
      </c>
      <c r="Q3">
        <v>135</v>
      </c>
      <c r="R3">
        <v>-140</v>
      </c>
      <c r="T3">
        <v>135</v>
      </c>
      <c r="U3">
        <v>225</v>
      </c>
      <c r="V3">
        <v>232.5</v>
      </c>
      <c r="W3">
        <v>-235</v>
      </c>
      <c r="Y3">
        <v>232.5</v>
      </c>
      <c r="Z3">
        <v>580</v>
      </c>
      <c r="AA3">
        <v>1</v>
      </c>
      <c r="AB3">
        <v>357.31</v>
      </c>
      <c r="AC3">
        <v>353.26</v>
      </c>
      <c r="AD3">
        <v>337.42</v>
      </c>
      <c r="AE3">
        <v>73.34</v>
      </c>
      <c r="AF3" t="s">
        <v>48</v>
      </c>
      <c r="AG3" t="s">
        <v>49</v>
      </c>
      <c r="AH3" t="s">
        <v>51</v>
      </c>
      <c r="AI3" t="s">
        <v>54</v>
      </c>
      <c r="AK3" s="1">
        <v>43561</v>
      </c>
      <c r="AL3" t="s">
        <v>49</v>
      </c>
      <c r="AM3" t="s">
        <v>51</v>
      </c>
      <c r="AO3" t="s">
        <v>55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>
        <v>31</v>
      </c>
      <c r="F4" t="s">
        <v>45</v>
      </c>
      <c r="G4" t="s">
        <v>46</v>
      </c>
      <c r="H4" t="s">
        <v>47</v>
      </c>
      <c r="I4">
        <v>99.9</v>
      </c>
      <c r="J4">
        <v>100</v>
      </c>
      <c r="K4">
        <v>210</v>
      </c>
      <c r="L4">
        <v>220</v>
      </c>
      <c r="M4">
        <v>-227.5</v>
      </c>
      <c r="O4">
        <v>220</v>
      </c>
      <c r="P4">
        <v>120</v>
      </c>
      <c r="Q4">
        <v>127.5</v>
      </c>
      <c r="R4">
        <v>135</v>
      </c>
      <c r="T4">
        <v>135</v>
      </c>
      <c r="U4">
        <v>-225</v>
      </c>
      <c r="V4">
        <v>240</v>
      </c>
      <c r="W4">
        <v>-247.5</v>
      </c>
      <c r="Y4">
        <v>240</v>
      </c>
      <c r="Z4">
        <v>595</v>
      </c>
      <c r="AA4">
        <v>1</v>
      </c>
      <c r="AB4">
        <v>366.39</v>
      </c>
      <c r="AC4">
        <v>362.26</v>
      </c>
      <c r="AD4">
        <v>346</v>
      </c>
      <c r="AE4">
        <v>75.2</v>
      </c>
      <c r="AF4" t="s">
        <v>48</v>
      </c>
      <c r="AG4" t="s">
        <v>49</v>
      </c>
      <c r="AI4" t="s">
        <v>54</v>
      </c>
      <c r="AK4" s="1">
        <v>43225</v>
      </c>
      <c r="AL4" t="s">
        <v>49</v>
      </c>
      <c r="AM4" t="s">
        <v>51</v>
      </c>
      <c r="AN4" t="s">
        <v>52</v>
      </c>
      <c r="AO4" t="s">
        <v>56</v>
      </c>
    </row>
    <row r="5" spans="1:41" x14ac:dyDescent="0.35">
      <c r="A5" t="s">
        <v>41</v>
      </c>
      <c r="B5" t="s">
        <v>42</v>
      </c>
      <c r="C5" t="s">
        <v>43</v>
      </c>
      <c r="D5" t="s">
        <v>44</v>
      </c>
      <c r="E5">
        <v>30</v>
      </c>
      <c r="F5" t="s">
        <v>45</v>
      </c>
      <c r="G5" t="s">
        <v>46</v>
      </c>
      <c r="H5" t="s">
        <v>47</v>
      </c>
      <c r="I5">
        <v>98.6</v>
      </c>
      <c r="J5">
        <v>100</v>
      </c>
      <c r="K5">
        <v>190</v>
      </c>
      <c r="L5">
        <v>195</v>
      </c>
      <c r="M5">
        <v>205</v>
      </c>
      <c r="O5">
        <v>205</v>
      </c>
      <c r="P5">
        <v>115</v>
      </c>
      <c r="Q5">
        <v>120</v>
      </c>
      <c r="R5">
        <v>-127.5</v>
      </c>
      <c r="T5">
        <v>120</v>
      </c>
      <c r="U5">
        <v>212.5</v>
      </c>
      <c r="V5">
        <v>220</v>
      </c>
      <c r="W5">
        <v>232.5</v>
      </c>
      <c r="Y5">
        <v>232.5</v>
      </c>
      <c r="Z5">
        <v>557.5</v>
      </c>
      <c r="AA5">
        <v>2</v>
      </c>
      <c r="AB5">
        <v>345.27</v>
      </c>
      <c r="AC5">
        <v>341.24</v>
      </c>
      <c r="AD5">
        <v>326.01</v>
      </c>
      <c r="AE5">
        <v>70.900000000000006</v>
      </c>
      <c r="AF5" t="s">
        <v>48</v>
      </c>
      <c r="AG5" t="s">
        <v>49</v>
      </c>
      <c r="AI5" t="s">
        <v>54</v>
      </c>
      <c r="AK5" s="1">
        <v>42812</v>
      </c>
      <c r="AL5" t="s">
        <v>49</v>
      </c>
      <c r="AM5" t="s">
        <v>51</v>
      </c>
      <c r="AN5" t="s">
        <v>52</v>
      </c>
      <c r="AO5" t="s">
        <v>57</v>
      </c>
    </row>
    <row r="6" spans="1:41" x14ac:dyDescent="0.35">
      <c r="A6" t="s">
        <v>41</v>
      </c>
      <c r="B6" t="s">
        <v>42</v>
      </c>
      <c r="C6" t="s">
        <v>43</v>
      </c>
      <c r="D6" t="s">
        <v>44</v>
      </c>
      <c r="E6">
        <v>29</v>
      </c>
      <c r="F6" t="s">
        <v>45</v>
      </c>
      <c r="G6" t="s">
        <v>46</v>
      </c>
      <c r="H6" t="s">
        <v>47</v>
      </c>
      <c r="I6">
        <v>95.6</v>
      </c>
      <c r="J6">
        <v>100</v>
      </c>
      <c r="K6">
        <v>182.5</v>
      </c>
      <c r="L6">
        <v>192.5</v>
      </c>
      <c r="M6">
        <v>-200</v>
      </c>
      <c r="O6">
        <v>192.5</v>
      </c>
      <c r="P6">
        <v>102.5</v>
      </c>
      <c r="Q6">
        <v>112.5</v>
      </c>
      <c r="R6">
        <v>120</v>
      </c>
      <c r="T6">
        <v>120</v>
      </c>
      <c r="U6">
        <v>205</v>
      </c>
      <c r="V6">
        <v>-225</v>
      </c>
      <c r="W6">
        <v>230</v>
      </c>
      <c r="Y6">
        <v>230</v>
      </c>
      <c r="Z6">
        <v>542.5</v>
      </c>
      <c r="AA6">
        <v>3</v>
      </c>
      <c r="AB6">
        <v>340.71</v>
      </c>
      <c r="AC6">
        <v>336.5</v>
      </c>
      <c r="AD6">
        <v>321.75</v>
      </c>
      <c r="AE6">
        <v>70.03</v>
      </c>
      <c r="AF6" t="s">
        <v>48</v>
      </c>
      <c r="AG6" t="s">
        <v>49</v>
      </c>
      <c r="AI6" t="s">
        <v>54</v>
      </c>
      <c r="AK6" s="1">
        <v>42378</v>
      </c>
      <c r="AL6" t="s">
        <v>49</v>
      </c>
      <c r="AM6" t="s">
        <v>51</v>
      </c>
      <c r="AN6" t="s">
        <v>52</v>
      </c>
      <c r="AO6" t="s">
        <v>57</v>
      </c>
    </row>
    <row r="7" spans="1:41" x14ac:dyDescent="0.35">
      <c r="A7" t="s">
        <v>41</v>
      </c>
      <c r="B7" t="s">
        <v>42</v>
      </c>
      <c r="C7" t="s">
        <v>43</v>
      </c>
      <c r="D7" t="s">
        <v>44</v>
      </c>
      <c r="E7">
        <v>29</v>
      </c>
      <c r="F7" t="s">
        <v>45</v>
      </c>
      <c r="G7" t="s">
        <v>46</v>
      </c>
      <c r="H7" t="s">
        <v>47</v>
      </c>
      <c r="I7">
        <v>98.8</v>
      </c>
      <c r="J7">
        <v>100</v>
      </c>
      <c r="K7">
        <v>-145</v>
      </c>
      <c r="L7">
        <v>155</v>
      </c>
      <c r="M7">
        <v>175</v>
      </c>
      <c r="O7">
        <v>175</v>
      </c>
      <c r="P7">
        <v>102.5</v>
      </c>
      <c r="Q7">
        <v>110</v>
      </c>
      <c r="R7">
        <v>-120</v>
      </c>
      <c r="T7">
        <v>110</v>
      </c>
      <c r="U7">
        <v>170</v>
      </c>
      <c r="V7">
        <v>185</v>
      </c>
      <c r="W7">
        <v>195</v>
      </c>
      <c r="Y7">
        <v>195</v>
      </c>
      <c r="Z7">
        <v>480</v>
      </c>
      <c r="AA7">
        <v>1</v>
      </c>
      <c r="AB7">
        <v>297.01</v>
      </c>
      <c r="AC7">
        <v>293.56</v>
      </c>
      <c r="AD7">
        <v>280.44</v>
      </c>
      <c r="AE7">
        <v>60.99</v>
      </c>
      <c r="AF7" t="s">
        <v>48</v>
      </c>
      <c r="AG7" t="s">
        <v>49</v>
      </c>
      <c r="AI7" t="s">
        <v>54</v>
      </c>
      <c r="AK7" s="1">
        <v>42301</v>
      </c>
      <c r="AL7" t="s">
        <v>49</v>
      </c>
      <c r="AM7" t="s">
        <v>51</v>
      </c>
      <c r="AN7" t="s">
        <v>52</v>
      </c>
      <c r="AO7" t="s">
        <v>58</v>
      </c>
    </row>
    <row r="12" spans="1:41" x14ac:dyDescent="0.35">
      <c r="A12" t="s">
        <v>61</v>
      </c>
      <c r="B12" t="s">
        <v>59</v>
      </c>
      <c r="C12" t="s">
        <v>60</v>
      </c>
      <c r="D12" t="s">
        <v>62</v>
      </c>
    </row>
    <row r="13" spans="1:41" x14ac:dyDescent="0.35">
      <c r="A13" t="s">
        <v>53</v>
      </c>
      <c r="B13" s="1">
        <v>43741</v>
      </c>
      <c r="C13" t="s">
        <v>50</v>
      </c>
      <c r="D13" t="str" cm="1">
        <f t="array" ref="D13:D18">CONCATENATE("Squat ", Table1[Best3SquatKg], "; / Bench ", Table1[Best3BenchKg], " / Deadlift ", Table1[Best3DeadliftKg], "/ Total ", Table1[TotalKg], " Kg")</f>
        <v>Squat 212.5; / Bench 127.5 / Deadlift 230/ Total 570 Kg</v>
      </c>
      <c r="J13" t="str" cm="1">
        <f t="array" ref="J13:J18">CONCATENATE(Table1[Best3SquatKg], "; Bench ", Table1[Best3BenchKg], " Deadlift ", Table1[Best3DeadliftKg])</f>
        <v>212.5; Bench 127.5 Deadlift 230</v>
      </c>
    </row>
    <row r="14" spans="1:41" x14ac:dyDescent="0.35">
      <c r="A14" t="s">
        <v>55</v>
      </c>
      <c r="B14" s="1">
        <v>43561</v>
      </c>
      <c r="C14" t="s">
        <v>54</v>
      </c>
      <c r="D14" t="str">
        <v>Squat 212.5; / Bench 135 / Deadlift 232.5/ Total 580 Kg</v>
      </c>
      <c r="J14" t="str">
        <v>212.5; Bench 135 Deadlift 232.5</v>
      </c>
    </row>
    <row r="15" spans="1:41" x14ac:dyDescent="0.35">
      <c r="A15" t="s">
        <v>56</v>
      </c>
      <c r="B15" s="1">
        <v>43225</v>
      </c>
      <c r="C15" t="s">
        <v>54</v>
      </c>
      <c r="D15" t="str">
        <v>Squat 220; / Bench 135 / Deadlift 240/ Total 595 Kg</v>
      </c>
      <c r="J15" t="str">
        <v>220; Bench 135 Deadlift 240</v>
      </c>
    </row>
    <row r="16" spans="1:41" x14ac:dyDescent="0.35">
      <c r="A16" t="s">
        <v>57</v>
      </c>
      <c r="B16" s="1">
        <v>42812</v>
      </c>
      <c r="C16" t="s">
        <v>54</v>
      </c>
      <c r="D16" t="str">
        <v>Squat 205; / Bench 120 / Deadlift 232.5/ Total 557.5 Kg</v>
      </c>
      <c r="J16" t="str">
        <v>205; Bench 120 Deadlift 232.5</v>
      </c>
    </row>
    <row r="17" spans="1:10" x14ac:dyDescent="0.35">
      <c r="A17" t="s">
        <v>57</v>
      </c>
      <c r="B17" s="1">
        <v>42378</v>
      </c>
      <c r="C17" t="s">
        <v>54</v>
      </c>
      <c r="D17" t="str">
        <v>Squat 192.5; / Bench 120 / Deadlift 230/ Total 542.5 Kg</v>
      </c>
      <c r="J17" t="str">
        <v>192.5; Bench 120 Deadlift 230</v>
      </c>
    </row>
    <row r="18" spans="1:10" x14ac:dyDescent="0.35">
      <c r="A18" t="s">
        <v>58</v>
      </c>
      <c r="B18" s="1">
        <v>42301</v>
      </c>
      <c r="C18" t="s">
        <v>54</v>
      </c>
      <c r="D18" t="str">
        <v>Squat 175; / Bench 110 / Deadlift 195/ Total 480 Kg</v>
      </c>
      <c r="J18" t="str">
        <v>175; Bench 110 Deadlift 195</v>
      </c>
    </row>
    <row r="25" spans="1:10" x14ac:dyDescent="0.35">
      <c r="A25" t="s">
        <v>61</v>
      </c>
      <c r="B25" t="s">
        <v>59</v>
      </c>
      <c r="C25" t="s">
        <v>60</v>
      </c>
      <c r="D25" t="s">
        <v>62</v>
      </c>
      <c r="E25" t="s">
        <v>63</v>
      </c>
    </row>
    <row r="26" spans="1:10" x14ac:dyDescent="0.35">
      <c r="A26" t="e">
        <f>A36=CONCATENATE("💪 ", Table1[[#This Row],[Event]], " (", Table1[[#This Row],[Place]], " Place")</f>
        <v>#VALUE!</v>
      </c>
      <c r="B26" s="1">
        <v>43741</v>
      </c>
      <c r="C26" t="s">
        <v>50</v>
      </c>
      <c r="D26" t="e">
        <f>CONCATENATE(Table1[[#This Row],[Best3SquatKg]], "; Bench ", Table1[[#This Row],[Best3BenchKg]], " Deadlift ", Table1[[#This Row],[Best3DeadliftKg]])</f>
        <v>#VALUE!</v>
      </c>
    </row>
    <row r="27" spans="1:10" x14ac:dyDescent="0.35">
      <c r="A27" t="s">
        <v>55</v>
      </c>
      <c r="B27" s="1">
        <v>43561</v>
      </c>
      <c r="C27" t="s">
        <v>54</v>
      </c>
      <c r="D27" t="e">
        <f>CONCATENATE(Table1[[#This Row],[Best3SquatKg]], "; Bench ", Table1[[#This Row],[Best3BenchKg]], " Deadlift ", Table1[[#This Row],[Best3DeadliftKg]])</f>
        <v>#VALUE!</v>
      </c>
    </row>
    <row r="28" spans="1:10" x14ac:dyDescent="0.35">
      <c r="A28" t="s">
        <v>56</v>
      </c>
      <c r="B28" s="1">
        <v>43225</v>
      </c>
      <c r="C28" t="s">
        <v>54</v>
      </c>
      <c r="D28" t="e">
        <f>CONCATENATE(Table1[[#This Row],[Best3SquatKg]], "; Bench ", Table1[[#This Row],[Best3BenchKg]], " Deadlift ", Table1[[#This Row],[Best3DeadliftKg]])</f>
        <v>#VALUE!</v>
      </c>
    </row>
    <row r="29" spans="1:10" x14ac:dyDescent="0.35">
      <c r="A29" t="s">
        <v>57</v>
      </c>
      <c r="B29" s="1">
        <v>42812</v>
      </c>
      <c r="C29" t="s">
        <v>54</v>
      </c>
      <c r="D29" t="e">
        <f>CONCATENATE(Table1[[#This Row],[Best3SquatKg]], "; Bench ", Table1[[#This Row],[Best3BenchKg]], " Deadlift ", Table1[[#This Row],[Best3DeadliftKg]])</f>
        <v>#VALUE!</v>
      </c>
    </row>
    <row r="30" spans="1:10" x14ac:dyDescent="0.35">
      <c r="A30" t="s">
        <v>57</v>
      </c>
      <c r="B30" s="1">
        <v>42378</v>
      </c>
      <c r="C30" t="s">
        <v>54</v>
      </c>
      <c r="D30" t="e">
        <f>CONCATENATE(Table1[[#This Row],[Best3SquatKg]], "; Bench ", Table1[[#This Row],[Best3BenchKg]], " Deadlift ", Table1[[#This Row],[Best3DeadliftKg]])</f>
        <v>#VALUE!</v>
      </c>
    </row>
    <row r="31" spans="1:10" x14ac:dyDescent="0.35">
      <c r="A31" t="s">
        <v>58</v>
      </c>
      <c r="B31" s="1">
        <v>42301</v>
      </c>
      <c r="C31" t="s">
        <v>54</v>
      </c>
      <c r="D31" t="e">
        <f>CONCATENATE(Table1[[#This Row],[Best3SquatKg]], "; Bench ", Table1[[#This Row],[Best3BenchKg]], " Deadlift ", Table1[[#This Row],[Best3DeadliftKg]])</f>
        <v>#VALUE!</v>
      </c>
    </row>
    <row r="34" spans="1:4" x14ac:dyDescent="0.35">
      <c r="A34" s="2" t="s">
        <v>61</v>
      </c>
      <c r="B34" s="3" t="s">
        <v>59</v>
      </c>
      <c r="C34" s="3" t="s">
        <v>60</v>
      </c>
      <c r="D34" s="3" t="s">
        <v>62</v>
      </c>
    </row>
    <row r="35" spans="1:4" x14ac:dyDescent="0.35">
      <c r="A35" t="str" cm="1">
        <f t="array" ref="A35:A40">CONCATENATE("💪 ", Table1[MeetName], " (", Table1[Place], " Place)")</f>
        <v>💪 World Championships (2 Place)</v>
      </c>
      <c r="B35" s="1">
        <v>43741</v>
      </c>
      <c r="C35" t="s">
        <v>64</v>
      </c>
      <c r="D35" t="str" cm="1">
        <f t="array" ref="D35:D40">CONCATENATE("Squat ", Table1[Best3SquatKg], "; / Bench ", Table1[Best3BenchKg], " / Deadlift ", Table1[Best3DeadliftKg], "/ Total ", Table1[TotalKg], " Kg")</f>
        <v>Squat 212.5; / Bench 127.5 / Deadlift 230/ Total 570 Kg</v>
      </c>
    </row>
    <row r="36" spans="1:4" x14ac:dyDescent="0.35">
      <c r="A36" t="str">
        <v>💪 Hub Power Open (1 Place)</v>
      </c>
      <c r="B36" s="1">
        <v>43561</v>
      </c>
      <c r="C36" t="s">
        <v>65</v>
      </c>
      <c r="D36" t="str">
        <v>Squat 212.5; / Bench 135 / Deadlift 232.5/ Total 580 Kg</v>
      </c>
    </row>
    <row r="37" spans="1:4" x14ac:dyDescent="0.35">
      <c r="A37" t="str">
        <v>💪 Alberta Provincials (1 Place)</v>
      </c>
      <c r="B37" s="1">
        <v>43225</v>
      </c>
      <c r="C37" t="s">
        <v>65</v>
      </c>
      <c r="D37" t="str">
        <v>Squat 220; / Bench 135 / Deadlift 240/ Total 595 Kg</v>
      </c>
    </row>
    <row r="38" spans="1:4" x14ac:dyDescent="0.35">
      <c r="A38" t="str">
        <v>💪 Prairie Power Open (2 Place)</v>
      </c>
      <c r="B38" s="1">
        <v>42812</v>
      </c>
      <c r="C38" t="s">
        <v>65</v>
      </c>
      <c r="D38" t="str">
        <v>Squat 205; / Bench 120 / Deadlift 232.5/ Total 557.5 Kg</v>
      </c>
    </row>
    <row r="39" spans="1:4" x14ac:dyDescent="0.35">
      <c r="A39" t="str">
        <v>💪 Prairie Power Open (3 Place)</v>
      </c>
      <c r="B39" s="1">
        <v>42378</v>
      </c>
      <c r="C39" t="s">
        <v>65</v>
      </c>
      <c r="D39" t="str">
        <v>Squat 192.5; / Bench 120 / Deadlift 230/ Total 542.5 Kg</v>
      </c>
    </row>
    <row r="40" spans="1:4" x14ac:dyDescent="0.35">
      <c r="A40" t="str">
        <v>💪 Peak Power Open (1 Place)</v>
      </c>
      <c r="B40" s="1">
        <v>42301</v>
      </c>
      <c r="C40" t="s">
        <v>65</v>
      </c>
      <c r="D40" t="str">
        <v>Squat 175; / Bench 110 / Deadlift 195/ Total 480 Kg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5" x14ac:dyDescent="0.35"/>
  <cols>
    <col min="1" max="1" width="30.36328125" bestFit="1" customWidth="1"/>
    <col min="2" max="2" width="23.1796875" customWidth="1"/>
  </cols>
  <sheetData>
    <row r="1" spans="1:4" x14ac:dyDescent="0.35">
      <c r="A1" s="2" t="s">
        <v>61</v>
      </c>
      <c r="B1" s="3" t="s">
        <v>59</v>
      </c>
      <c r="C1" s="3" t="s">
        <v>60</v>
      </c>
      <c r="D1" s="3" t="s">
        <v>62</v>
      </c>
    </row>
    <row r="2" spans="1:4" x14ac:dyDescent="0.35">
      <c r="A2" t="str" cm="1">
        <f t="array" ref="A2:A7">CONCATENATE("💪 ", Table1[MeetName], " (", Table1[Place], " Place)")</f>
        <v>💪 World Championships (2 Place)</v>
      </c>
      <c r="B2" s="1">
        <v>43741</v>
      </c>
      <c r="C2" t="s">
        <v>64</v>
      </c>
      <c r="D2" t="str" cm="1">
        <f t="array" ref="D2:D7">CONCATENATE("Squat ", Table1[Best3SquatKg], "; / Bench ", Table1[Best3BenchKg], " / Deadlift ", Table1[Best3DeadliftKg], "/ Total ", Table1[TotalKg], " Kg")</f>
        <v>Squat 212.5; / Bench 127.5 / Deadlift 230/ Total 570 Kg</v>
      </c>
    </row>
    <row r="3" spans="1:4" x14ac:dyDescent="0.35">
      <c r="A3" t="str">
        <v>💪 Hub Power Open (1 Place)</v>
      </c>
      <c r="B3" s="1">
        <v>43561</v>
      </c>
      <c r="C3" t="s">
        <v>65</v>
      </c>
      <c r="D3" t="str">
        <v>Squat 212.5; / Bench 135 / Deadlift 232.5/ Total 580 Kg</v>
      </c>
    </row>
    <row r="4" spans="1:4" x14ac:dyDescent="0.35">
      <c r="A4" t="str">
        <v>💪 Alberta Provincials (1 Place)</v>
      </c>
      <c r="B4" s="1">
        <v>43225</v>
      </c>
      <c r="C4" t="s">
        <v>65</v>
      </c>
      <c r="D4" t="str">
        <v>Squat 220; / Bench 135 / Deadlift 240/ Total 595 Kg</v>
      </c>
    </row>
    <row r="5" spans="1:4" x14ac:dyDescent="0.35">
      <c r="A5" t="str">
        <v>💪 Prairie Power Open (2 Place)</v>
      </c>
      <c r="B5" s="1">
        <v>42812</v>
      </c>
      <c r="C5" t="s">
        <v>65</v>
      </c>
      <c r="D5" t="str">
        <v>Squat 205; / Bench 120 / Deadlift 232.5/ Total 557.5 Kg</v>
      </c>
    </row>
    <row r="6" spans="1:4" x14ac:dyDescent="0.35">
      <c r="A6" t="str">
        <v>💪 Prairie Power Open (3 Place)</v>
      </c>
      <c r="B6" s="1">
        <v>42378</v>
      </c>
      <c r="C6" t="s">
        <v>65</v>
      </c>
      <c r="D6" t="str">
        <v>Squat 192.5; / Bench 120 / Deadlift 230/ Total 542.5 Kg</v>
      </c>
    </row>
    <row r="7" spans="1:4" x14ac:dyDescent="0.35">
      <c r="A7" t="str">
        <v>💪 Peak Power Open (1 Place)</v>
      </c>
      <c r="B7" s="1">
        <v>42301</v>
      </c>
      <c r="C7" t="s">
        <v>65</v>
      </c>
      <c r="D7" t="str">
        <v>Squat 175; / Bench 110 / Deadlift 195/ Total 480 Kg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defaultRowHeight="14.5" x14ac:dyDescent="0.35"/>
  <cols>
    <col min="1" max="1" width="37.08984375" customWidth="1"/>
    <col min="2" max="2" width="12.08984375" customWidth="1"/>
    <col min="3" max="3" width="9.81640625" customWidth="1"/>
    <col min="4" max="4" width="10.6328125" customWidth="1"/>
  </cols>
  <sheetData>
    <row r="1" spans="1:4" x14ac:dyDescent="0.35">
      <c r="A1" t="s">
        <v>61</v>
      </c>
      <c r="B1" t="s">
        <v>59</v>
      </c>
      <c r="C1" t="s">
        <v>60</v>
      </c>
      <c r="D1" t="s">
        <v>62</v>
      </c>
    </row>
    <row r="2" spans="1:4" x14ac:dyDescent="0.35">
      <c r="A2" t="s">
        <v>66</v>
      </c>
      <c r="B2" s="1">
        <v>42301</v>
      </c>
      <c r="C2" t="s">
        <v>65</v>
      </c>
      <c r="D2" t="s">
        <v>72</v>
      </c>
    </row>
    <row r="3" spans="1:4" x14ac:dyDescent="0.35">
      <c r="A3" t="s">
        <v>71</v>
      </c>
      <c r="B3" s="1">
        <v>42378</v>
      </c>
      <c r="C3" t="s">
        <v>65</v>
      </c>
      <c r="D3" t="s">
        <v>73</v>
      </c>
    </row>
    <row r="4" spans="1:4" x14ac:dyDescent="0.35">
      <c r="A4" t="s">
        <v>70</v>
      </c>
      <c r="B4" s="1">
        <v>42812</v>
      </c>
      <c r="C4" t="s">
        <v>65</v>
      </c>
      <c r="D4" t="s">
        <v>74</v>
      </c>
    </row>
    <row r="5" spans="1:4" x14ac:dyDescent="0.35">
      <c r="A5" t="s">
        <v>67</v>
      </c>
      <c r="B5" s="1">
        <v>43225</v>
      </c>
      <c r="C5" t="s">
        <v>65</v>
      </c>
      <c r="D5" t="s">
        <v>75</v>
      </c>
    </row>
    <row r="6" spans="1:4" x14ac:dyDescent="0.35">
      <c r="A6" t="s">
        <v>68</v>
      </c>
      <c r="B6" s="1">
        <v>43561</v>
      </c>
      <c r="C6" t="s">
        <v>65</v>
      </c>
      <c r="D6" t="s">
        <v>76</v>
      </c>
    </row>
    <row r="7" spans="1:4" x14ac:dyDescent="0.35">
      <c r="A7" t="s">
        <v>69</v>
      </c>
      <c r="B7" s="1">
        <v>43741</v>
      </c>
      <c r="C7" t="s">
        <v>64</v>
      </c>
      <c r="D7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gregstevens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Stevens</cp:lastModifiedBy>
  <dcterms:created xsi:type="dcterms:W3CDTF">2022-08-15T02:37:37Z</dcterms:created>
  <dcterms:modified xsi:type="dcterms:W3CDTF">2022-08-15T02:43:40Z</dcterms:modified>
</cp:coreProperties>
</file>