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isualStudio2013\Online\TeOranganui\Information\"/>
    </mc:Choice>
  </mc:AlternateContent>
  <bookViews>
    <workbookView xWindow="0" yWindow="0" windowWidth="23040" windowHeight="9396" tabRatio="800" firstSheet="1" activeTab="1"/>
  </bookViews>
  <sheets>
    <sheet name="ECE's" sheetId="1" r:id="rId1"/>
    <sheet name="Schools" sheetId="2" r:id="rId2"/>
    <sheet name="Tertiary and other" sheetId="3" r:id="rId3"/>
    <sheet name="Marae" sheetId="10" r:id="rId4"/>
    <sheet name="Places of Worship" sheetId="11" r:id="rId5"/>
    <sheet name="Workplaces" sheetId="4" r:id="rId6"/>
    <sheet name="Sport Clubs" sheetId="12" r:id="rId7"/>
    <sheet name="Alcohol retailers" sheetId="5" r:id="rId8"/>
    <sheet name="Tobacco retailers" sheetId="8" r:id="rId9"/>
    <sheet name="Non-essential food outlets" sheetId="6" r:id="rId10"/>
    <sheet name="Fresh food sources" sheetId="7" r:id="rId11"/>
    <sheet name="Sport and Rec facilities" sheetId="9" r:id="rId12"/>
    <sheet name="Martial Arts" sheetId="16" r:id="rId13"/>
    <sheet name="Community Gardens" sheetId="15" r:id="rId14"/>
    <sheet name="Prevention Network" sheetId="17" r:id="rId15"/>
    <sheet name="Food Network" sheetId="19" r:id="rId1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7" i="5" l="1"/>
  <c r="G66" i="8"/>
  <c r="I165" i="6"/>
  <c r="G212" i="5"/>
  <c r="I142" i="6"/>
  <c r="G162" i="5"/>
  <c r="G60" i="8"/>
  <c r="I92" i="6"/>
  <c r="G101" i="5"/>
  <c r="G46" i="8"/>
  <c r="N98" i="2"/>
</calcChain>
</file>

<file path=xl/comments1.xml><?xml version="1.0" encoding="utf-8"?>
<comments xmlns="http://schemas.openxmlformats.org/spreadsheetml/2006/main">
  <authors>
    <author>Jamie Procter</author>
  </authors>
  <commentList>
    <comment ref="AE9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- PHN Beg May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PHN/HF SC Beg May</t>
        </r>
      </text>
    </comment>
    <comment ref="AE25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</t>
        </r>
      </text>
    </comment>
    <comment ref="AE33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 - Beg May</t>
        </r>
      </text>
    </comment>
    <comment ref="AE37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 Beg May</t>
        </r>
      </text>
    </comment>
    <comment ref="AE38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PHN/PH Nut HP Beg May</t>
        </r>
      </text>
    </comment>
    <comment ref="AE40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PHN/PH Nut HP Beg May</t>
        </r>
      </text>
    </comment>
    <comment ref="AE43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PHN Beg May</t>
        </r>
      </text>
    </comment>
    <comment ref="AE72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HF HP Beg May</t>
        </r>
      </text>
    </comment>
    <comment ref="AE73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HF HP Beg May</t>
        </r>
      </text>
    </comment>
    <comment ref="AE74" authorId="0" shapeId="0">
      <text>
        <r>
          <rPr>
            <b/>
            <sz val="9"/>
            <color indexed="81"/>
            <rFont val="Tahoma"/>
            <family val="2"/>
          </rPr>
          <t>Jamie Procter:</t>
        </r>
        <r>
          <rPr>
            <sz val="9"/>
            <color indexed="81"/>
            <rFont val="Tahoma"/>
            <family val="2"/>
          </rPr>
          <t xml:space="preserve">
1st wave WOS HF HP Beg May</t>
        </r>
      </text>
    </comment>
  </commentList>
</comments>
</file>

<file path=xl/sharedStrings.xml><?xml version="1.0" encoding="utf-8"?>
<sst xmlns="http://schemas.openxmlformats.org/spreadsheetml/2006/main" count="5783" uniqueCount="3655">
  <si>
    <t>Name</t>
  </si>
  <si>
    <t>Yrs</t>
  </si>
  <si>
    <t>Gender</t>
  </si>
  <si>
    <t>Area</t>
  </si>
  <si>
    <t>Authority</t>
  </si>
  <si>
    <t>Decile</t>
  </si>
  <si>
    <t>Roll</t>
  </si>
  <si>
    <t>Web</t>
  </si>
  <si>
    <t>MoE #</t>
  </si>
  <si>
    <t>HPS status</t>
  </si>
  <si>
    <t>Aberfeldy School</t>
  </si>
  <si>
    <t>Coed</t>
  </si>
  <si>
    <t>Aberfeldy</t>
  </si>
  <si>
    <t>State</t>
  </si>
  <si>
    <t>Enviroschool</t>
  </si>
  <si>
    <t>Arahunga School</t>
  </si>
  <si>
    <t>-</t>
  </si>
  <si>
    <t>Gonville</t>
  </si>
  <si>
    <t>Y</t>
  </si>
  <si>
    <t>Aramoho School (Born &amp; Raised Pasifika ECE on site)</t>
  </si>
  <si>
    <t>Aramoho</t>
  </si>
  <si>
    <t>Aranui School</t>
  </si>
  <si>
    <t>Castlecliff</t>
  </si>
  <si>
    <t>Brunswick School</t>
  </si>
  <si>
    <t>Brunswick</t>
  </si>
  <si>
    <t>Carlton School</t>
  </si>
  <si>
    <t>Carlton</t>
  </si>
  <si>
    <t>Castlecliff School</t>
  </si>
  <si>
    <t>Churton School</t>
  </si>
  <si>
    <t>Cullinane College</t>
  </si>
  <si>
    <t>Wanganui</t>
  </si>
  <si>
    <t>State Integrated</t>
  </si>
  <si>
    <t>Durie Hill School</t>
  </si>
  <si>
    <t>Durie Hill</t>
  </si>
  <si>
    <t>Springvale</t>
  </si>
  <si>
    <t>Fordell School</t>
  </si>
  <si>
    <t>Fordell</t>
  </si>
  <si>
    <t>Gonville School</t>
  </si>
  <si>
    <t>Kai Iwi School</t>
  </si>
  <si>
    <t>Kai Iwi</t>
  </si>
  <si>
    <t>Kaitoke School</t>
  </si>
  <si>
    <t>Kaitoke</t>
  </si>
  <si>
    <t>Kakatahi School</t>
  </si>
  <si>
    <t>Kakatahi</t>
  </si>
  <si>
    <t>Keith Street School</t>
  </si>
  <si>
    <t>Kokohuia School</t>
  </si>
  <si>
    <t>Mangamahu Primary School</t>
  </si>
  <si>
    <t>Mangamahu</t>
  </si>
  <si>
    <t>Mosston School</t>
  </si>
  <si>
    <t>Mosston</t>
  </si>
  <si>
    <t>Ngamatea School</t>
  </si>
  <si>
    <t>Okoia School</t>
  </si>
  <si>
    <t>Okoia</t>
  </si>
  <si>
    <t>Rutherford Junior High</t>
  </si>
  <si>
    <t>Tawhero</t>
  </si>
  <si>
    <t>St Anne’s School</t>
  </si>
  <si>
    <t>Wang East</t>
  </si>
  <si>
    <t>St Anthony’s School</t>
  </si>
  <si>
    <t>Private</t>
  </si>
  <si>
    <t>St Dominic’s College</t>
  </si>
  <si>
    <t>St George’s Preparatory School</t>
  </si>
  <si>
    <t>St Johns Hill School</t>
  </si>
  <si>
    <t>St Johns Hill</t>
  </si>
  <si>
    <t>St Marcellin School</t>
  </si>
  <si>
    <t>St Mary’s School</t>
  </si>
  <si>
    <t>Tawhero School</t>
  </si>
  <si>
    <t>Te Wainui a Rua</t>
  </si>
  <si>
    <t>Ranana</t>
  </si>
  <si>
    <t>TKKM o Te Atihaunui-A-Paparangi</t>
  </si>
  <si>
    <t>Putiki</t>
  </si>
  <si>
    <t>TKKM o Tupoho</t>
  </si>
  <si>
    <t>Upokongaro School</t>
  </si>
  <si>
    <t>Upokongaro</t>
  </si>
  <si>
    <t>Wanganui City College</t>
  </si>
  <si>
    <t>Wanganui Collegiate School</t>
  </si>
  <si>
    <t>Girls</t>
  </si>
  <si>
    <t>Wanganui High School</t>
  </si>
  <si>
    <t>Wanganui Intermediate</t>
  </si>
  <si>
    <t>Westmere School</t>
  </si>
  <si>
    <t>Rapanui</t>
  </si>
  <si>
    <t>Type</t>
  </si>
  <si>
    <t>Chief Executive/Chair/MD</t>
  </si>
  <si>
    <t>Ag Challenge</t>
  </si>
  <si>
    <t>PTE</t>
  </si>
  <si>
    <t>Stephen Gudsell</t>
  </si>
  <si>
    <t>Land Based Training</t>
  </si>
  <si>
    <t>Rob Gollan</t>
  </si>
  <si>
    <t>Mara Marketing Ltd (Head Office in Palmerston North)</t>
  </si>
  <si>
    <t>Graham Mair</t>
  </si>
  <si>
    <t>Te Wananga o Aotearoa</t>
  </si>
  <si>
    <t>Denise Scott-Lister</t>
  </si>
  <si>
    <t>Aroha Beckham</t>
  </si>
  <si>
    <t>UCOL</t>
  </si>
  <si>
    <t>YMCA Central</t>
  </si>
  <si>
    <t>Wai Ora Christian Community Trust</t>
  </si>
  <si>
    <t>Marama Dey</t>
  </si>
  <si>
    <t>Gail Harrison</t>
  </si>
  <si>
    <t>Trade and Commerce</t>
  </si>
  <si>
    <t>Tipu Ora</t>
  </si>
  <si>
    <t>Quantum Education</t>
  </si>
  <si>
    <t>RedCross</t>
  </si>
  <si>
    <t>Service Type</t>
  </si>
  <si>
    <t>HPECE status</t>
  </si>
  <si>
    <t>Central Kids Kindergartens Te Ara Matauranga</t>
  </si>
  <si>
    <t>Taumarunui</t>
  </si>
  <si>
    <t>Kindergarten</t>
  </si>
  <si>
    <t>Central Kids Kindergartens Parone</t>
  </si>
  <si>
    <t>Rata Street Pre-school</t>
  </si>
  <si>
    <t>Manunui</t>
  </si>
  <si>
    <t>Education and Care</t>
  </si>
  <si>
    <t>Tamariki Akoranga</t>
  </si>
  <si>
    <t>Taumarunui Early Learning Centre</t>
  </si>
  <si>
    <t>Te Kohanga Reo o Atutahi</t>
  </si>
  <si>
    <t>Te Kohanga Reo</t>
  </si>
  <si>
    <t>Te Kohanga Reo o Takaputiraha</t>
  </si>
  <si>
    <t>Te Kohanga Reo o Taringamotu</t>
  </si>
  <si>
    <t>Te Kohanga Reo o Tatou Katoa</t>
  </si>
  <si>
    <t>Te Kohanga Reo o Taumata Poihipi</t>
  </si>
  <si>
    <t>Te Kohanga Reo o Te Ao Hou</t>
  </si>
  <si>
    <t>Kaitieki School</t>
  </si>
  <si>
    <t>Kaitieki</t>
  </si>
  <si>
    <t>Kakahi School</t>
  </si>
  <si>
    <t>Kakahi</t>
  </si>
  <si>
    <t>Manunui School</t>
  </si>
  <si>
    <t>Matiere School</t>
  </si>
  <si>
    <t>Matiere</t>
  </si>
  <si>
    <t>National Park School</t>
  </si>
  <si>
    <t>National Park</t>
  </si>
  <si>
    <t>Ngakonui Valley School</t>
  </si>
  <si>
    <t>Ngapuke School</t>
  </si>
  <si>
    <t>Ohura Valley Primary</t>
  </si>
  <si>
    <t>Ohura</t>
  </si>
  <si>
    <t>Ongarue School</t>
  </si>
  <si>
    <t>Ongarue</t>
  </si>
  <si>
    <t>Owhango School</t>
  </si>
  <si>
    <t>Owhango</t>
  </si>
  <si>
    <t>Stae</t>
  </si>
  <si>
    <t>St Patrick’s Catholic School</t>
  </si>
  <si>
    <t>Tarrangower School</t>
  </si>
  <si>
    <t>Taumarunui High School</t>
  </si>
  <si>
    <t>Taumarunui Primary School</t>
  </si>
  <si>
    <t>Te Kura o Nga Iwi e Toru Ki Taumarunui</t>
  </si>
  <si>
    <t>Tokirima School</t>
  </si>
  <si>
    <t>Tokirima</t>
  </si>
  <si>
    <t>Turaki School</t>
  </si>
  <si>
    <t>Nancy Winter Early Childhood centre</t>
  </si>
  <si>
    <t>Raetihi</t>
  </si>
  <si>
    <t>Ohakune Kindergarten</t>
  </si>
  <si>
    <t>Ohakune</t>
  </si>
  <si>
    <t>Te Kohanga Reo mo Te Whanau</t>
  </si>
  <si>
    <t>Te Kohanga Reo o Manu Korero</t>
  </si>
  <si>
    <t>Te Kohanga Reo o Nga Morehu o Uenuku</t>
  </si>
  <si>
    <t>Te Kohanga Reo o Te Aroha</t>
  </si>
  <si>
    <t>Waiouru Kindergarten and Care</t>
  </si>
  <si>
    <t>Waiouru</t>
  </si>
  <si>
    <t>Ohakune School</t>
  </si>
  <si>
    <t>Sate</t>
  </si>
  <si>
    <t>Orautoha School</t>
  </si>
  <si>
    <t>Raetihi Primary School</t>
  </si>
  <si>
    <t>Ruapehu College</t>
  </si>
  <si>
    <t>TKKM o Ngati Rangi</t>
  </si>
  <si>
    <t>Waiouru School</t>
  </si>
  <si>
    <t>Hunterville Playcentre</t>
  </si>
  <si>
    <t>Hunterville</t>
  </si>
  <si>
    <t>Playcentre</t>
  </si>
  <si>
    <t>Mangaweka Playcentre</t>
  </si>
  <si>
    <t>Mangaweka</t>
  </si>
  <si>
    <t>PAUA Early Childhood</t>
  </si>
  <si>
    <t>Taihape</t>
  </si>
  <si>
    <t>Home-based (Wanganui Head Office)</t>
  </si>
  <si>
    <t>Taihape Kindergarten</t>
  </si>
  <si>
    <t>Taihape Playcentre</t>
  </si>
  <si>
    <t>Te Kohanga Reo o Mokai Patea o Taihape</t>
  </si>
  <si>
    <t>Te Kohanga Reo o Te Puawai o Te Kakano</t>
  </si>
  <si>
    <t>Hunterville Consolidated School</t>
  </si>
  <si>
    <t>Mangaweka School</t>
  </si>
  <si>
    <t>Mataroa School</t>
  </si>
  <si>
    <t>Mataroa</t>
  </si>
  <si>
    <t>Moawhango School</t>
  </si>
  <si>
    <t>Moawhango</t>
  </si>
  <si>
    <t>Papanui Junction School</t>
  </si>
  <si>
    <t>Pukeokahu School</t>
  </si>
  <si>
    <t>Rangiwaea School</t>
  </si>
  <si>
    <t>Taihape Area School</t>
  </si>
  <si>
    <t>Taoroa School</t>
  </si>
  <si>
    <t>Bee Kids Childcare Centre</t>
  </si>
  <si>
    <t>Marton</t>
  </si>
  <si>
    <t>Bulls CALF Childcare</t>
  </si>
  <si>
    <t>Bulls</t>
  </si>
  <si>
    <t>Bulls Kindergarten</t>
  </si>
  <si>
    <t>Follett Street Kindergarten</t>
  </si>
  <si>
    <t>Karis Kids Early Childhood Care and Education Centre</t>
  </si>
  <si>
    <t>Marton Childcare Centre</t>
  </si>
  <si>
    <t>Marton Junction Community Pre-school</t>
  </si>
  <si>
    <t>Mill Street Kindergarten</t>
  </si>
  <si>
    <t>Ohakea Childcare Centre</t>
  </si>
  <si>
    <t>Ohakea</t>
  </si>
  <si>
    <t>Te Kohanga Reo o Paimarie</t>
  </si>
  <si>
    <t>Te Kohanga Reo o Tiehutia Te Waka</t>
  </si>
  <si>
    <t>Whangaehu</t>
  </si>
  <si>
    <t>Te Kohanga Reo o Wharemarama</t>
  </si>
  <si>
    <t>Ratana</t>
  </si>
  <si>
    <t>Bulls School</t>
  </si>
  <si>
    <t>Clifton School</t>
  </si>
  <si>
    <t>Huntley School</t>
  </si>
  <si>
    <t>James Cook School</t>
  </si>
  <si>
    <t>Marton Junction School</t>
  </si>
  <si>
    <t>Marton School</t>
  </si>
  <si>
    <t>Nga Tawa Diocesan School</t>
  </si>
  <si>
    <t>Rangitikei College</t>
  </si>
  <si>
    <t>South Makirikiri School</t>
  </si>
  <si>
    <t>Makirikiri</t>
  </si>
  <si>
    <t>Te Kura o Ratana</t>
  </si>
  <si>
    <t>Whangaehu School</t>
  </si>
  <si>
    <t>M</t>
  </si>
  <si>
    <t>F</t>
  </si>
  <si>
    <t>Maori</t>
  </si>
  <si>
    <t>NZ European</t>
  </si>
  <si>
    <t>Samoan</t>
  </si>
  <si>
    <t>Pacific</t>
  </si>
  <si>
    <t>Asian</t>
  </si>
  <si>
    <t>1-8</t>
  </si>
  <si>
    <t>1-15</t>
  </si>
  <si>
    <t>1-6</t>
  </si>
  <si>
    <t>7-8</t>
  </si>
  <si>
    <t>9-13</t>
  </si>
  <si>
    <t>1-13</t>
  </si>
  <si>
    <t>Other</t>
  </si>
  <si>
    <t>PB4L</t>
  </si>
  <si>
    <t>Chinese</t>
  </si>
  <si>
    <t>Lead school RTLB cluster</t>
  </si>
  <si>
    <t>Ako Home-based Care and Education Service</t>
  </si>
  <si>
    <t>Home-based</t>
  </si>
  <si>
    <t>Aramoho Kindergarten</t>
  </si>
  <si>
    <t>Aramoho Playcentre</t>
  </si>
  <si>
    <t>Barsanti Kindergarten</t>
  </si>
  <si>
    <t>Bizzy Bee Pre-school</t>
  </si>
  <si>
    <t>Born and Raised Pasifika Early Childhood Centre</t>
  </si>
  <si>
    <t>Education and Care (on Aramoho School grounds)</t>
  </si>
  <si>
    <t>Bright Beginnings Childcare Centre</t>
  </si>
  <si>
    <t>Durie Hill Kindergarten</t>
  </si>
  <si>
    <t>Eastside Playcentre</t>
  </si>
  <si>
    <t>Emmanuel Home-based Childcare Service</t>
  </si>
  <si>
    <t>Fordell Pre-school</t>
  </si>
  <si>
    <t>Funhouse Learning Centre</t>
  </si>
  <si>
    <t>Education and Care (2 sites, daycare/kindy)</t>
  </si>
  <si>
    <t>Gonville Kindergarten</t>
  </si>
  <si>
    <t>Harriette Vine Kindergarten</t>
  </si>
  <si>
    <t>Kiddicare Creche (see Topkids Harrison Street)</t>
  </si>
  <si>
    <t>KIDZ @ 303</t>
  </si>
  <si>
    <t>Little Kiwi’s Learning Centre</t>
  </si>
  <si>
    <t>Marie McFarland Kindergarten</t>
  </si>
  <si>
    <t>Maxwell and Districts Pre-school</t>
  </si>
  <si>
    <t>Maxwell</t>
  </si>
  <si>
    <t>Noah’s Ark Early Learning Centre</t>
  </si>
  <si>
    <t>Hospital</t>
  </si>
  <si>
    <t>PORSE Whanganui</t>
  </si>
  <si>
    <t>Putiki Kindergarten</t>
  </si>
  <si>
    <t>Rapanui Brunswick Playcentre</t>
  </si>
  <si>
    <t>Smart Start Care and Education Centre</t>
  </si>
  <si>
    <t>Care and Education</t>
  </si>
  <si>
    <t>Springvale Playcentre</t>
  </si>
  <si>
    <t>St John’s Hill Kindergarten</t>
  </si>
  <si>
    <t>St John’s Hill</t>
  </si>
  <si>
    <t>Stepping Stones Early Learning Centre</t>
  </si>
  <si>
    <t>Te Heti Te Kohanga Reo</t>
  </si>
  <si>
    <t>Te Kohanga Reo o Kaiwhaiki</t>
  </si>
  <si>
    <t>Kaiwhaiki</t>
  </si>
  <si>
    <t>Te Kohanga Reo o Koriniti</t>
  </si>
  <si>
    <t>Koriniti</t>
  </si>
  <si>
    <t>Te Kohanga Reo o Kura Mahiao</t>
  </si>
  <si>
    <t>Te Kohanga Reo o Mangawhero Te Whare Potiki</t>
  </si>
  <si>
    <t>Te Kohanga Reo o Mere Te Aroha</t>
  </si>
  <si>
    <t>Te Kohanga Reo o Parikino</t>
  </si>
  <si>
    <t>Parikino</t>
  </si>
  <si>
    <t>Te Kohanga Reo o Primai</t>
  </si>
  <si>
    <t>Te Kohanga Reo o Putiki</t>
  </si>
  <si>
    <t>Te Kohanga Reo o Te Hunga Kawitiwiti</t>
  </si>
  <si>
    <t>Te Kohanga Reo o Te Matariki</t>
  </si>
  <si>
    <t>Otoko Pa</t>
  </si>
  <si>
    <t>Te Kohanga Reo o Te Puawai o Te Aroha</t>
  </si>
  <si>
    <t>Te Kohanga Reo o Te Rangahaua</t>
  </si>
  <si>
    <t>Te Kohanga Reo o Te Reo Irirangi</t>
  </si>
  <si>
    <t>Te Kohanga Reo o Tutaramoana</t>
  </si>
  <si>
    <t>Te Kopae Reo o Tupoho</t>
  </si>
  <si>
    <t>Topkids Harrison Street</t>
  </si>
  <si>
    <t>Topkids Victoria Avenue</t>
  </si>
  <si>
    <t>Wanganui East Kindergarten</t>
  </si>
  <si>
    <t>Wanganui Montessori Pre-school</t>
  </si>
  <si>
    <t>Whanganui Central Baptist Kindergarten</t>
  </si>
  <si>
    <t>Community Education Service</t>
  </si>
  <si>
    <t>HPW status</t>
  </si>
  <si>
    <t>Business Name</t>
  </si>
  <si>
    <t>National</t>
  </si>
  <si>
    <t>Industry</t>
  </si>
  <si>
    <t>Size of staff</t>
  </si>
  <si>
    <t>Aliarc Industries Ltd</t>
  </si>
  <si>
    <t>Int'l</t>
  </si>
  <si>
    <t>Manufacturing and logistics</t>
  </si>
  <si>
    <t>N</t>
  </si>
  <si>
    <t>Te Oranganui Iwi Health Authority</t>
  </si>
  <si>
    <t>Health care and prevention</t>
  </si>
  <si>
    <t>Sport Wanganui</t>
  </si>
  <si>
    <t>Sports Trust</t>
  </si>
  <si>
    <t>Wanganui District Council</t>
  </si>
  <si>
    <t>Local government</t>
  </si>
  <si>
    <t>Whanganui District Health Board</t>
  </si>
  <si>
    <t>Health care, hospital and prevention</t>
  </si>
  <si>
    <t>Iwi Trust</t>
  </si>
  <si>
    <t>Whanganui Regional Health Network</t>
  </si>
  <si>
    <t>Inspire Gym</t>
  </si>
  <si>
    <t>Fitness</t>
  </si>
  <si>
    <t>Rangitikei District Council</t>
  </si>
  <si>
    <t>Total</t>
  </si>
  <si>
    <t>Licence</t>
  </si>
  <si>
    <t>Age</t>
  </si>
  <si>
    <t>Home-based network</t>
  </si>
  <si>
    <t>Central Baptist Kindergarten</t>
  </si>
  <si>
    <t>2-6yrs</t>
  </si>
  <si>
    <t>0-6yrs</t>
  </si>
  <si>
    <t>0-2yrs</t>
  </si>
  <si>
    <t>Sessional</t>
  </si>
  <si>
    <t>0-6rs</t>
  </si>
  <si>
    <t>9-15</t>
  </si>
  <si>
    <t>3-8</t>
  </si>
  <si>
    <t>Boys</t>
  </si>
  <si>
    <t>St Matthews' School</t>
  </si>
  <si>
    <t>Turoa Yeti Kids Centre</t>
  </si>
  <si>
    <t>?</t>
  </si>
  <si>
    <t>Education Organisation number</t>
  </si>
  <si>
    <t>agchallenge.co.nz</t>
  </si>
  <si>
    <t>landbasedtraining.co.nz</t>
  </si>
  <si>
    <t>Dennis Astle</t>
  </si>
  <si>
    <t>maniapoto.org.nz</t>
  </si>
  <si>
    <t>autotraining.co.nz</t>
  </si>
  <si>
    <t>ymcacentral.org.nz</t>
  </si>
  <si>
    <t>qegroup.co.nz</t>
  </si>
  <si>
    <t>Dee Kennedy</t>
  </si>
  <si>
    <t>Yvonne Gray</t>
  </si>
  <si>
    <t>redcross.org.nz</t>
  </si>
  <si>
    <t>wlct.org.nz</t>
  </si>
  <si>
    <t>Marg Maniapoto</t>
  </si>
  <si>
    <t>tipuora.org.nz</t>
  </si>
  <si>
    <t>Maniapoto Training Agency - Taumarunui</t>
  </si>
  <si>
    <t>HPC status</t>
  </si>
  <si>
    <t>Cameron Osmond</t>
  </si>
  <si>
    <t>tradeandcommerce.co.nz</t>
  </si>
  <si>
    <t>Training for You</t>
  </si>
  <si>
    <t>trainingforyou.co.nz</t>
  </si>
  <si>
    <t>tupoho.com</t>
  </si>
  <si>
    <t>ucol.ac.nz</t>
  </si>
  <si>
    <t>Jane Barton</t>
  </si>
  <si>
    <t>waiora.org.nz</t>
  </si>
  <si>
    <t>Waikato Institute of Technology - Taumarunui</t>
  </si>
  <si>
    <t>wintec.ac.nz</t>
  </si>
  <si>
    <t>Jo Chambers</t>
  </si>
  <si>
    <t>Western Institute of Technology at Taranaki - Taumarunui</t>
  </si>
  <si>
    <t>wittworks.ac.nz</t>
  </si>
  <si>
    <t>Annerie van der Watt</t>
  </si>
  <si>
    <t>English Language Partners NZ Inc</t>
  </si>
  <si>
    <t>Victoria Ussher</t>
  </si>
  <si>
    <t>englishlanguage.org.nz</t>
  </si>
  <si>
    <t>Whanganui Learning Centre Trust</t>
  </si>
  <si>
    <t xml:space="preserve">Tupoho Whanau Trust </t>
  </si>
  <si>
    <t>IoT/Polytech</t>
  </si>
  <si>
    <t>Wananga</t>
  </si>
  <si>
    <t>twoa.ac.nz</t>
  </si>
  <si>
    <t>wanganuices.org.nz</t>
  </si>
  <si>
    <t>Subway</t>
  </si>
  <si>
    <t>KFC</t>
  </si>
  <si>
    <t>Pizza Hut</t>
  </si>
  <si>
    <t>Burger King</t>
  </si>
  <si>
    <t>Tandori Bite</t>
  </si>
  <si>
    <t>Noodle Canteen</t>
  </si>
  <si>
    <t>Taupo Quay</t>
  </si>
  <si>
    <t>Cactus Crème Café</t>
  </si>
  <si>
    <t>Jolt Coffee house</t>
  </si>
  <si>
    <t>Kingsgate Hotel</t>
  </si>
  <si>
    <t>Reflections Virgina Lake</t>
  </si>
  <si>
    <t>Victorias T42</t>
  </si>
  <si>
    <t>Colombian Café</t>
  </si>
  <si>
    <t>Espresso Café</t>
  </si>
  <si>
    <t xml:space="preserve">Peking Café </t>
  </si>
  <si>
    <t>Elms Rest</t>
  </si>
  <si>
    <t>The Rutland Arms</t>
  </si>
  <si>
    <t>Beijing Chinese Rest</t>
  </si>
  <si>
    <t>Red Eye Café</t>
  </si>
  <si>
    <t>The Munch Bar</t>
  </si>
  <si>
    <t>The Yellow House</t>
  </si>
  <si>
    <t>Hong Kong Rest</t>
  </si>
  <si>
    <t>Chatters Café</t>
  </si>
  <si>
    <t>Café Hysteria</t>
  </si>
  <si>
    <t>Pita Pit</t>
  </si>
  <si>
    <t>Countdown Victoria</t>
  </si>
  <si>
    <t>Glasgow St</t>
  </si>
  <si>
    <t>Mad Butcher</t>
  </si>
  <si>
    <t>Ocean Fisheries</t>
  </si>
  <si>
    <t>Ambrosia Delicatessen</t>
  </si>
  <si>
    <t>Super Value</t>
  </si>
  <si>
    <t>Petre Dish</t>
  </si>
  <si>
    <t>Wanganui East Bakery</t>
  </si>
  <si>
    <t>Moana St</t>
  </si>
  <si>
    <t>Bambinas Bytes</t>
  </si>
  <si>
    <t xml:space="preserve">Sweet Genius </t>
  </si>
  <si>
    <t>Windermere Farms</t>
  </si>
  <si>
    <t>Westmere</t>
  </si>
  <si>
    <t>Georges Fisheries</t>
  </si>
  <si>
    <t>Whanganui River Traders</t>
  </si>
  <si>
    <t>Rivercity Cakes</t>
  </si>
  <si>
    <t>The Gallery</t>
  </si>
  <si>
    <t>BP Service Station</t>
  </si>
  <si>
    <t>Caltex Service Station</t>
  </si>
  <si>
    <t>Z Station</t>
  </si>
  <si>
    <t>8 Pacific Pl</t>
  </si>
  <si>
    <t>Stevos Distributors</t>
  </si>
  <si>
    <t>Four Square</t>
  </si>
  <si>
    <t>New World</t>
  </si>
  <si>
    <t>Auri Korean</t>
  </si>
  <si>
    <t>China Duan T/A</t>
  </si>
  <si>
    <t>Cross St T/A</t>
  </si>
  <si>
    <t>Dolphin Takeaways</t>
  </si>
  <si>
    <t>Durie Hill Fish Shop</t>
  </si>
  <si>
    <t>Glasgow St T/A</t>
  </si>
  <si>
    <t>Happy Chinese Takeaways</t>
  </si>
  <si>
    <t>Japanese Kitchen Wa</t>
  </si>
  <si>
    <t>Manna Sushi</t>
  </si>
  <si>
    <t>New Fastfood T/A</t>
  </si>
  <si>
    <t>Parsons St T/A</t>
  </si>
  <si>
    <t>Puriri St T/A</t>
  </si>
  <si>
    <t>Somme Pde T/A</t>
  </si>
  <si>
    <t>Springvale T/A</t>
  </si>
  <si>
    <t>Victora Fish Shop</t>
  </si>
  <si>
    <t>Victoria Ave</t>
  </si>
  <si>
    <t>Abbot Street</t>
  </si>
  <si>
    <t>NHF's school food programme</t>
  </si>
  <si>
    <t>Thai house</t>
  </si>
  <si>
    <t>Donna Kebab</t>
  </si>
  <si>
    <t>Hookline &amp; Sinker</t>
  </si>
  <si>
    <t>Mix Bar &amp; Café</t>
  </si>
  <si>
    <t>141 bakery &amp; café</t>
  </si>
  <si>
    <t>Mint Café &amp; Bar</t>
  </si>
  <si>
    <t>Abbott St T/A</t>
  </si>
  <si>
    <t>Aramoho Lunch Bar &amp; TA</t>
  </si>
  <si>
    <t>Aramoho T/A &amp; Dairy</t>
  </si>
  <si>
    <t>Carlton Foodmarket &amp; T/A</t>
  </si>
  <si>
    <t>Roasties carvery</t>
  </si>
  <si>
    <t>Rangitiki St T/A</t>
  </si>
  <si>
    <t>Restaurant/Café</t>
  </si>
  <si>
    <t>Vega Restaurant</t>
  </si>
  <si>
    <t>Chroma Gallery &amp; Café</t>
  </si>
  <si>
    <t>Liffton Castle Restaurant</t>
  </si>
  <si>
    <t>Element Café &amp; Restaurant</t>
  </si>
  <si>
    <t>Parnells</t>
  </si>
  <si>
    <t>Legends Café Restaurant</t>
  </si>
  <si>
    <t>Mud Ducks</t>
  </si>
  <si>
    <t>Spice Guru Restaurant &amp; Bar</t>
  </si>
  <si>
    <t>Magic Wok Restaurant &amp; T/A</t>
  </si>
  <si>
    <t xml:space="preserve">Indigo Café </t>
  </si>
  <si>
    <t>Stellar Restaurant &amp; Bar</t>
  </si>
  <si>
    <t>379 Avenue Restaurant</t>
  </si>
  <si>
    <t>Side Walk Café</t>
  </si>
  <si>
    <t>Cracked Pepper Café</t>
  </si>
  <si>
    <t>Delicious Café 2 Wine bar</t>
  </si>
  <si>
    <t>Nanna Roast House</t>
  </si>
  <si>
    <t>(River markets)</t>
  </si>
  <si>
    <t>The Flying Fox</t>
  </si>
  <si>
    <t>Bulk Food Barn</t>
  </si>
  <si>
    <t>Carlton Takeaways</t>
  </si>
  <si>
    <t>Hill Top Fish supply</t>
  </si>
  <si>
    <t>Steak Out T/A</t>
  </si>
  <si>
    <t>Anmol Tandoori Cuisine</t>
  </si>
  <si>
    <t>Kebabaholic</t>
  </si>
  <si>
    <t>* Many of these outlets supply both freshfood and pre-packaged/convenience food</t>
  </si>
  <si>
    <t>Hill Street Greens</t>
  </si>
  <si>
    <t>St Hill Street</t>
  </si>
  <si>
    <t>Gull Night and Day</t>
  </si>
  <si>
    <t>Crazy Pumpkin</t>
  </si>
  <si>
    <t>Laugessons</t>
  </si>
  <si>
    <t>Moshims</t>
  </si>
  <si>
    <t xml:space="preserve">Puriri Street </t>
  </si>
  <si>
    <t>Organic Connection</t>
  </si>
  <si>
    <t>(lower north island delivery)</t>
  </si>
  <si>
    <t>Bidvest Foodservice</t>
  </si>
  <si>
    <t>Liquorland</t>
  </si>
  <si>
    <t>The Mill</t>
  </si>
  <si>
    <t>Thirsty Liquor</t>
  </si>
  <si>
    <t>Wanganui East Wines, Beers &amp; Spirits</t>
  </si>
  <si>
    <t>Sai Wholesale Liquor</t>
  </si>
  <si>
    <t>Wanganui Food Services (Mr Chips)</t>
  </si>
  <si>
    <t>Big Orange-Ceramic</t>
  </si>
  <si>
    <t>Sports Clubs</t>
  </si>
  <si>
    <t>Charter Clubs</t>
  </si>
  <si>
    <t>Restaurants/bars</t>
  </si>
  <si>
    <t>Wholesale Liquor</t>
  </si>
  <si>
    <t>Wanganui East Club</t>
  </si>
  <si>
    <t>St John's Club</t>
  </si>
  <si>
    <t>Castlecliff Club</t>
  </si>
  <si>
    <t>RSA Club</t>
  </si>
  <si>
    <t>Off-licence</t>
  </si>
  <si>
    <t>Cosmopolitan Club</t>
  </si>
  <si>
    <t>Address</t>
  </si>
  <si>
    <t>Engaged</t>
  </si>
  <si>
    <t xml:space="preserve">Manager/Owner </t>
  </si>
  <si>
    <t>Fastfood/Takeaways</t>
  </si>
  <si>
    <t>Countdown Trafalger Square</t>
  </si>
  <si>
    <t>Supervalue</t>
  </si>
  <si>
    <t>Big Barrel</t>
  </si>
  <si>
    <t xml:space="preserve">Countdown   </t>
  </si>
  <si>
    <t>PB4L, Enviroschool</t>
  </si>
  <si>
    <t xml:space="preserve"> Enviroschool</t>
  </si>
  <si>
    <t>Mokai Patea Services</t>
  </si>
  <si>
    <t>Red Lion Inn</t>
  </si>
  <si>
    <t>Anne Hanna</t>
  </si>
  <si>
    <t>Commercial Hotel</t>
  </si>
  <si>
    <t>Averyl Kahukaka</t>
  </si>
  <si>
    <t>Shotz</t>
  </si>
  <si>
    <t>Kulwinder Kaur</t>
  </si>
  <si>
    <t>Tandoori Bite</t>
  </si>
  <si>
    <t>The Grand</t>
  </si>
  <si>
    <t>Neville Gorrie</t>
  </si>
  <si>
    <t>Liffiton Castle Restaurant</t>
  </si>
  <si>
    <t>Geoff Austin</t>
  </si>
  <si>
    <t>Quality Inn Collegiate</t>
  </si>
  <si>
    <t>Mike Hos</t>
  </si>
  <si>
    <t>Mint</t>
  </si>
  <si>
    <t>Les Kiriona</t>
  </si>
  <si>
    <t>Beijing</t>
  </si>
  <si>
    <t>Eileen Ng</t>
  </si>
  <si>
    <t>Fordell Hotel</t>
  </si>
  <si>
    <t>Duncan Matthews</t>
  </si>
  <si>
    <t>Yellowhouse Café</t>
  </si>
  <si>
    <t>Stuart Belk</t>
  </si>
  <si>
    <t>Infusion Catering</t>
  </si>
  <si>
    <t>Stables Sports Bar</t>
  </si>
  <si>
    <t>Lindsay Wheeler</t>
  </si>
  <si>
    <t>Bushy Park Homestead</t>
  </si>
  <si>
    <t>Theo Perry</t>
  </si>
  <si>
    <t>Rutland Arms Inn</t>
  </si>
  <si>
    <t>Tavis Small</t>
  </si>
  <si>
    <t>Ambrosia</t>
  </si>
  <si>
    <t>Nevanah Turner</t>
  </si>
  <si>
    <t>Brickhouse</t>
  </si>
  <si>
    <t>Michael or Julie Wright</t>
  </si>
  <si>
    <t>Carolines Boatshed</t>
  </si>
  <si>
    <t>Caroline Norton</t>
  </si>
  <si>
    <t>Pukekos Nest</t>
  </si>
  <si>
    <t>Marlene &amp; Bob Black</t>
  </si>
  <si>
    <t>Windermere Gardens</t>
  </si>
  <si>
    <t>Glen Walker</t>
  </si>
  <si>
    <t>Avoca Hotel</t>
  </si>
  <si>
    <t>Pat Tasker</t>
  </si>
  <si>
    <t>Tim Watson</t>
  </si>
  <si>
    <t>Riverside</t>
  </si>
  <si>
    <t>Paul Sheahon</t>
  </si>
  <si>
    <t xml:space="preserve">Stellar Bar &amp; The Vic </t>
  </si>
  <si>
    <t>Iain Bamber</t>
  </si>
  <si>
    <t>Thai Villa</t>
  </si>
  <si>
    <t>Pitsamai Mottram</t>
  </si>
  <si>
    <t>La Strada</t>
  </si>
  <si>
    <t>Gioia Bretherton</t>
  </si>
  <si>
    <t>Cracked Pepper</t>
  </si>
  <si>
    <t>Shri Karan</t>
  </si>
  <si>
    <t>Spice Guru</t>
  </si>
  <si>
    <t>Rohit Devrani</t>
  </si>
  <si>
    <t>Element</t>
  </si>
  <si>
    <t>Jim Murphy</t>
  </si>
  <si>
    <t>Big Orange</t>
  </si>
  <si>
    <t>David Sutherland</t>
  </si>
  <si>
    <t>Japanese Kitchen</t>
  </si>
  <si>
    <t>Hee Oh</t>
  </si>
  <si>
    <t>Delicious Deli</t>
  </si>
  <si>
    <t>Patrick Garrett</t>
  </si>
  <si>
    <t>Flavour Restaurant</t>
  </si>
  <si>
    <t>Rajesh Kumar</t>
  </si>
  <si>
    <t>The Ave Bar</t>
  </si>
  <si>
    <t>Des Sutton</t>
  </si>
  <si>
    <t>Thai Express 2</t>
  </si>
  <si>
    <t>Chanaratt Thongskul</t>
  </si>
  <si>
    <t>Sportz Bar</t>
  </si>
  <si>
    <t>Daryl Menzies</t>
  </si>
  <si>
    <t>Angora</t>
  </si>
  <si>
    <t>Aaron Stratford</t>
  </si>
  <si>
    <t>Hungry Bear</t>
  </si>
  <si>
    <t>Raymond Ou</t>
  </si>
  <si>
    <t>Belinda Mackintosh</t>
  </si>
  <si>
    <t xml:space="preserve">Kingsgate </t>
  </si>
  <si>
    <t>Freya Norman</t>
  </si>
  <si>
    <t>Bridge to Nowhere</t>
  </si>
  <si>
    <t>Jo Adam or Amanda Jackson</t>
  </si>
  <si>
    <t>Hockey Wanganui Inc</t>
  </si>
  <si>
    <t>Kylie Penn</t>
  </si>
  <si>
    <t>Castlecliff Golf Club</t>
  </si>
  <si>
    <t>Gordon Keelty</t>
  </si>
  <si>
    <t>Wanganui Squash Club</t>
  </si>
  <si>
    <t>Phillipa Harold</t>
  </si>
  <si>
    <t>Gonville Bowling Club</t>
  </si>
  <si>
    <t>Nancy Harvey</t>
  </si>
  <si>
    <t>Kaierau Rugby Club</t>
  </si>
  <si>
    <t>Mervyn Benson</t>
  </si>
  <si>
    <t>Aramoho Bowling Club</t>
  </si>
  <si>
    <t>Rangi Johnson</t>
  </si>
  <si>
    <t>Hatrick Raceway</t>
  </si>
  <si>
    <t>Bridget Belsham</t>
  </si>
  <si>
    <t>Marist Rugby Clubrooms</t>
  </si>
  <si>
    <t>Peter O'Leary</t>
  </si>
  <si>
    <t>Rivercity Squash Club</t>
  </si>
  <si>
    <t>Mike Boobyer</t>
  </si>
  <si>
    <t>Wanganui Dart League</t>
  </si>
  <si>
    <t>Margaret Jarman</t>
  </si>
  <si>
    <t>Wanganui East Bowling Club</t>
  </si>
  <si>
    <t>Thelma Ward</t>
  </si>
  <si>
    <t>Wanganui Stock Car &amp; Speedway Club Inc</t>
  </si>
  <si>
    <t>Alan Luoni</t>
  </si>
  <si>
    <t>Lincoln Sports &amp; Social Club</t>
  </si>
  <si>
    <t>Andrew Palmer</t>
  </si>
  <si>
    <t>Castlecliff Bowling Club</t>
  </si>
  <si>
    <t>Phil Gilmore</t>
  </si>
  <si>
    <t>Wanganui Golf Club Incorporated</t>
  </si>
  <si>
    <t>Norman Rapson</t>
  </si>
  <si>
    <t>Wanganui Bowling Club</t>
  </si>
  <si>
    <t>Cynthia Adams</t>
  </si>
  <si>
    <t xml:space="preserve">Station United </t>
  </si>
  <si>
    <t>Hayley Lewis</t>
  </si>
  <si>
    <t>Laird Park Bowling Club</t>
  </si>
  <si>
    <t>Bernard Anderson</t>
  </si>
  <si>
    <t>Braves Softball</t>
  </si>
  <si>
    <t>Lindsay Edwards</t>
  </si>
  <si>
    <t>Pirates Rugby</t>
  </si>
  <si>
    <t>Jean Josephs</t>
  </si>
  <si>
    <t>Victoria Bowling Club</t>
  </si>
  <si>
    <t>Ernest Rhodes</t>
  </si>
  <si>
    <t>Athletic Football Club</t>
  </si>
  <si>
    <t>Dianne Dalby</t>
  </si>
  <si>
    <t>Wanganui City Football</t>
  </si>
  <si>
    <t>Peter Goldfinch</t>
  </si>
  <si>
    <t>Durie Hill Bowling Club</t>
  </si>
  <si>
    <t>Mary Winterburn</t>
  </si>
  <si>
    <t>Tawhero Golf Club</t>
  </si>
  <si>
    <t>Sue Langford</t>
  </si>
  <si>
    <t>Wanganui Commercial Club</t>
  </si>
  <si>
    <t>Peter Robinson</t>
  </si>
  <si>
    <t>Vikash Chandra</t>
  </si>
  <si>
    <t>Michael Woodhead</t>
  </si>
  <si>
    <t>Vivek Bargia</t>
  </si>
  <si>
    <t>Aman Singh</t>
  </si>
  <si>
    <t>Sahil Sharma</t>
  </si>
  <si>
    <t>Tania Taylor</t>
  </si>
  <si>
    <t>Pak'nSave</t>
  </si>
  <si>
    <t>Vinod Meghwal</t>
  </si>
  <si>
    <t>Sanjeev Nauhria</t>
  </si>
  <si>
    <t>Eastbrooke Square</t>
  </si>
  <si>
    <t>Luke Tuffs</t>
  </si>
  <si>
    <t xml:space="preserve">Sai Wholesale Liquor </t>
  </si>
  <si>
    <t>Balwinder Sandhu</t>
  </si>
  <si>
    <t>Georgie Robertson</t>
  </si>
  <si>
    <t>Jo Sharp</t>
  </si>
  <si>
    <t>RJ Lovett</t>
  </si>
  <si>
    <t>Jenny Murphy</t>
  </si>
  <si>
    <t>John Kelly</t>
  </si>
  <si>
    <t>Opera House</t>
  </si>
  <si>
    <t>John Richardson</t>
  </si>
  <si>
    <t>Cooks Gardens</t>
  </si>
  <si>
    <t>Mike Cronin</t>
  </si>
  <si>
    <t>Waimarie</t>
  </si>
  <si>
    <t>Vilia Ngawaka</t>
  </si>
  <si>
    <t>Abbot St Cake Shop</t>
  </si>
  <si>
    <t>Unit C / 51 Abbot St WANGANUI</t>
  </si>
  <si>
    <t>Abbot St Dairy Discount Tobacconist</t>
  </si>
  <si>
    <t>Unit F / 51 Abbot St WANGANUI</t>
  </si>
  <si>
    <t>Alma Road Dairy</t>
  </si>
  <si>
    <t>32 Alma Rd WANGANUI</t>
  </si>
  <si>
    <t>Kowhai Park Dairy</t>
  </si>
  <si>
    <t>92 Anzac Pde WANGANUI</t>
  </si>
  <si>
    <t>Dublin St Dairy</t>
  </si>
  <si>
    <t>47 Dublin St WANGANUI</t>
  </si>
  <si>
    <t>Duncan St Dairy</t>
  </si>
  <si>
    <t>122 Duncan St WANGANUI</t>
  </si>
  <si>
    <t>Fitzherbert Ave Dairy</t>
  </si>
  <si>
    <t>40 Fitzherbert Ave WANGANUI</t>
  </si>
  <si>
    <t>Fairfield Dairy</t>
  </si>
  <si>
    <t>Harper Street Dairy</t>
  </si>
  <si>
    <t>94 Harper St WANGANUI</t>
  </si>
  <si>
    <t>The Hospital Shop Foodmarket</t>
  </si>
  <si>
    <t>73 Heads Rd WANGANUI</t>
  </si>
  <si>
    <t>Balgownie Store</t>
  </si>
  <si>
    <t>490 Heads Rd WANGANUI</t>
  </si>
  <si>
    <t>Ingestre Street Foodmarket</t>
  </si>
  <si>
    <t>147 - 149 Ingestre St WANGANUI</t>
  </si>
  <si>
    <t>East Side Dairy</t>
  </si>
  <si>
    <t>63 Jones St WANGANUI</t>
  </si>
  <si>
    <t>Springvale Dairy</t>
  </si>
  <si>
    <t>102 Parsons St WANGANUI</t>
  </si>
  <si>
    <t>Polson St Foodmarket</t>
  </si>
  <si>
    <t>3 Polson St WANGANUI</t>
  </si>
  <si>
    <t>Polson Street Takeaways</t>
  </si>
  <si>
    <t>Durie Hill Store</t>
  </si>
  <si>
    <t>61 Portal St WANGANUI</t>
  </si>
  <si>
    <t>Midway Dairy</t>
  </si>
  <si>
    <t>98 Puriri St WANGANUI</t>
  </si>
  <si>
    <t>Castlecliff Camp Store</t>
  </si>
  <si>
    <t>8 Rangiora St WANGANUI</t>
  </si>
  <si>
    <t>Rangitikei Street Store</t>
  </si>
  <si>
    <t>27 Rangitikei St WANGANUI</t>
  </si>
  <si>
    <t>Aramoho Mini Market</t>
  </si>
  <si>
    <t>138B Somme Pde WANGANUI</t>
  </si>
  <si>
    <t>Aramoho Takeaways &amp; Dairy</t>
  </si>
  <si>
    <t>139 Somme Pde WANGANUI</t>
  </si>
  <si>
    <t>Westlea Dairy</t>
  </si>
  <si>
    <t>222 Somme Pde WANGANUI</t>
  </si>
  <si>
    <t>Pylon Dairy</t>
  </si>
  <si>
    <t>272 Somme Pde WANGANUI</t>
  </si>
  <si>
    <t>Majestic Square Ice-Cream Shop &amp; Dairy</t>
  </si>
  <si>
    <t>122B Victoria Ave WANGANUI</t>
  </si>
  <si>
    <t>Victoria Dairy</t>
  </si>
  <si>
    <t>259 Victoria Ave WANGANUI</t>
  </si>
  <si>
    <t>Night 'n Day @ Gull Victoria Avenue</t>
  </si>
  <si>
    <t>446 Victoria Ave WANGANUI</t>
  </si>
  <si>
    <t>BP 2go</t>
  </si>
  <si>
    <t>112 Anzac Pde WANGANUI</t>
  </si>
  <si>
    <t>Caltex On The Ave</t>
  </si>
  <si>
    <t>241 Victoria Ave WANGANUI</t>
  </si>
  <si>
    <t>Z Energy</t>
  </si>
  <si>
    <t>14 Dublin Street WANGANUI</t>
  </si>
  <si>
    <t>Avenue Tobacconnist</t>
  </si>
  <si>
    <t>78a Victoria Ave WANGANUI</t>
  </si>
  <si>
    <t>94 Victoria Ave WANGANUI</t>
  </si>
  <si>
    <t>The Discount Smoke Shop No. 2</t>
  </si>
  <si>
    <t>BP Connect</t>
  </si>
  <si>
    <t>Castlecliff Community Church</t>
  </si>
  <si>
    <t>Pastor Patrick Cneglan</t>
  </si>
  <si>
    <t>06 - 3452051</t>
  </si>
  <si>
    <t>Christ Church Anglican</t>
  </si>
  <si>
    <t>Reverend Stuat Goodin</t>
  </si>
  <si>
    <t>Equippers Church</t>
  </si>
  <si>
    <t>Pastor james Roy</t>
  </si>
  <si>
    <t>Faith City Church</t>
  </si>
  <si>
    <t>Pastors IIiafi &amp; Fia Esera</t>
  </si>
  <si>
    <t>06 - 3450265</t>
  </si>
  <si>
    <t>Gonville Baptist Church</t>
  </si>
  <si>
    <t>06 - 3443414</t>
  </si>
  <si>
    <t>Gonville Gospel Chapel</t>
  </si>
  <si>
    <t>06 - 3458866</t>
  </si>
  <si>
    <t>Harrison Street Community Church</t>
  </si>
  <si>
    <t>Pastor Phillip Husband</t>
  </si>
  <si>
    <t>06 - 3437156</t>
  </si>
  <si>
    <t>Holy Family Parish</t>
  </si>
  <si>
    <t>Father Brian Carmine</t>
  </si>
  <si>
    <t>06 - 3444076</t>
  </si>
  <si>
    <t>Ingestre Street Bible Church</t>
  </si>
  <si>
    <t>06 - 3489917</t>
  </si>
  <si>
    <t>Marton Bible Chapel</t>
  </si>
  <si>
    <t>Marton Elim Church</t>
  </si>
  <si>
    <t>Pastors Graham &amp; Margaret Moore</t>
  </si>
  <si>
    <t>06 - 3274196</t>
  </si>
  <si>
    <t>Marton Methodist Church</t>
  </si>
  <si>
    <t>Reverend Philomeno Kinera</t>
  </si>
  <si>
    <t>06 - 3571912</t>
  </si>
  <si>
    <t>Mountain Church</t>
  </si>
  <si>
    <t>Pastor Conor Candler</t>
  </si>
  <si>
    <t>06 - 3858191</t>
  </si>
  <si>
    <t>Reformed Church of Wanganui</t>
  </si>
  <si>
    <t>Minister Hans Vaatstra</t>
  </si>
  <si>
    <t>06 - 3454415</t>
  </si>
  <si>
    <t>Rivercity Assembly of God</t>
  </si>
  <si>
    <t>Pastor Jiosefa &amp; Vasiti Waqa</t>
  </si>
  <si>
    <t>Riverside Christian Church</t>
  </si>
  <si>
    <t>Pastor Rob Clow</t>
  </si>
  <si>
    <t>06 - 3457064</t>
  </si>
  <si>
    <t>St Andrews Presbyterian Church</t>
  </si>
  <si>
    <t>Reverend Stephen Jourdain</t>
  </si>
  <si>
    <t>06 - 3238046</t>
  </si>
  <si>
    <t>Bernard Cousins</t>
  </si>
  <si>
    <t>06 - 3274532</t>
  </si>
  <si>
    <t>St Anne's Parish</t>
  </si>
  <si>
    <t>06 - 3436696</t>
  </si>
  <si>
    <t>St James Presbyterian Church</t>
  </si>
  <si>
    <t>06 - 3439746</t>
  </si>
  <si>
    <t>St Joseph's Parish</t>
  </si>
  <si>
    <t>Father Bernard O'Donnell</t>
  </si>
  <si>
    <t>06 - 3858858</t>
  </si>
  <si>
    <t>St Mark's Presbyterian Church</t>
  </si>
  <si>
    <t>Reverend Dr Philippa Horrex</t>
  </si>
  <si>
    <t>06 - 3453775</t>
  </si>
  <si>
    <t>St Martin's Lutheran Church</t>
  </si>
  <si>
    <t>06 - 3278092</t>
  </si>
  <si>
    <t>St Mary's Parish</t>
  </si>
  <si>
    <t>06 - 3453872</t>
  </si>
  <si>
    <t>St Paul's Presbyterian Church - Wanganui</t>
  </si>
  <si>
    <t>Taihape Christian Fellowship</t>
  </si>
  <si>
    <t>Pastors Ted &amp; Mary Stratton</t>
  </si>
  <si>
    <t>06 - 3881450</t>
  </si>
  <si>
    <t>Taihape Seventh-Day Adventist Church</t>
  </si>
  <si>
    <t>06 - 3880398</t>
  </si>
  <si>
    <t>Wanganui Central Baptist Church</t>
  </si>
  <si>
    <t>Pastor Nigel Irwin</t>
  </si>
  <si>
    <t>06 - 3453557</t>
  </si>
  <si>
    <t>Wanganui East Baptist Church</t>
  </si>
  <si>
    <t>Pastor Calvyn Jonker</t>
  </si>
  <si>
    <t>06 - 3438999</t>
  </si>
  <si>
    <t>Wanganui Elim Church</t>
  </si>
  <si>
    <t>Pastor Andrew Bailey</t>
  </si>
  <si>
    <t>06 - 3488012</t>
  </si>
  <si>
    <t>Wanganui Methodist Church</t>
  </si>
  <si>
    <t>06 - 3457394</t>
  </si>
  <si>
    <t>Wanganui Seventh-Day Adventist Church</t>
  </si>
  <si>
    <t>Pastor Errol Singer</t>
  </si>
  <si>
    <t>Wanganui Wesleyan Church</t>
  </si>
  <si>
    <t>Pastor Timoci Kabakaba</t>
  </si>
  <si>
    <t>Westmere Presbyterian Memorial Church</t>
  </si>
  <si>
    <t>Reverend David Bebarfald</t>
  </si>
  <si>
    <t>06 - 3456638</t>
  </si>
  <si>
    <t>11 Rangiora Street, Castlecliff</t>
  </si>
  <si>
    <t>243 Wicksteed Street, Wanganui</t>
  </si>
  <si>
    <t>172 Glasgow Street</t>
  </si>
  <si>
    <t>127 Springvale Road, Westmere</t>
  </si>
  <si>
    <t>1 Bignell Street, Gonville</t>
  </si>
  <si>
    <t>Corner of Puriri Street &amp; Harper Street, Gonville</t>
  </si>
  <si>
    <t>Corner of Liverpool Street &amp; Harrison Street</t>
  </si>
  <si>
    <t>22 Tawhero Street, Tawhero</t>
  </si>
  <si>
    <t>Corner of Ingestre Street &amp; Campbell Street</t>
  </si>
  <si>
    <t>9 Hereford Street, Marton</t>
  </si>
  <si>
    <t>Whitehart Building, Corner of High Street &amp; Broadway, Marton</t>
  </si>
  <si>
    <t>Marton Band Room, Hair Street, Marton</t>
  </si>
  <si>
    <t>84 Goldfinch Street, Ohakune</t>
  </si>
  <si>
    <t>44 Liverpool Street, Gonville</t>
  </si>
  <si>
    <t>4 Ingestre Street</t>
  </si>
  <si>
    <t>42 Glasgow Street</t>
  </si>
  <si>
    <t>Broadway, Marton</t>
  </si>
  <si>
    <t>47 Raine Street</t>
  </si>
  <si>
    <t>42 Helmore Street</t>
  </si>
  <si>
    <t>45 Arawa Street, Ohakune</t>
  </si>
  <si>
    <t>11 St Leonard Street</t>
  </si>
  <si>
    <t>94 Pukepapa Road</t>
  </si>
  <si>
    <t>1 Campbell Street</t>
  </si>
  <si>
    <t>112 Guyton Street</t>
  </si>
  <si>
    <t>24 Kuku Street, Taihape</t>
  </si>
  <si>
    <t>Linnett Street, Taihape</t>
  </si>
  <si>
    <t>285 Wicksteed Street</t>
  </si>
  <si>
    <t>54 Nixon Street</t>
  </si>
  <si>
    <t>90 Bell Street</t>
  </si>
  <si>
    <t>183 Wicksteed Street</t>
  </si>
  <si>
    <t>62 Dublin Street</t>
  </si>
  <si>
    <t>St Laurence's Anglican Church</t>
  </si>
  <si>
    <t>51 State Highway 3, Wanganui</t>
  </si>
  <si>
    <t>Contact Number</t>
  </si>
  <si>
    <t>Marae</t>
  </si>
  <si>
    <t>Contact person</t>
  </si>
  <si>
    <t>Contact number</t>
  </si>
  <si>
    <t>email</t>
  </si>
  <si>
    <t>Smokefree</t>
  </si>
  <si>
    <t xml:space="preserve">Putiki Marae </t>
  </si>
  <si>
    <t>Takarangi Street Whanganui</t>
  </si>
  <si>
    <t>Hone Tamehana</t>
  </si>
  <si>
    <t xml:space="preserve">(06) 3450 238 </t>
  </si>
  <si>
    <t>yes</t>
  </si>
  <si>
    <t xml:space="preserve">Rangahaua Marae </t>
  </si>
  <si>
    <t>Po Box 7161 Whanganui</t>
  </si>
  <si>
    <t xml:space="preserve">(06) 3480 395  </t>
  </si>
  <si>
    <t xml:space="preserve">Te Ao Hou Marae </t>
  </si>
  <si>
    <t>378 Somme Parade Whanganui</t>
  </si>
  <si>
    <t>Geoffrey Hipongo</t>
  </si>
  <si>
    <t xml:space="preserve">(06) 3436 936 </t>
  </si>
  <si>
    <t xml:space="preserve">Te Rau Oriwa Marae </t>
  </si>
  <si>
    <t>Cnr Cameron Terrace &amp; Wicksteed Street Whanganui</t>
  </si>
  <si>
    <t>(06) 3453 872</t>
  </si>
  <si>
    <t xml:space="preserve">Pakaitore Marae </t>
  </si>
  <si>
    <t>c/- Po Box 323 Whanganui</t>
  </si>
  <si>
    <t>Ken Mair</t>
  </si>
  <si>
    <t>(027)467 7071</t>
  </si>
  <si>
    <t>ken.mair@xtra.co.nz</t>
  </si>
  <si>
    <t xml:space="preserve">Kaiwhaiki Marae </t>
  </si>
  <si>
    <t>RD5 Kaiwhaiki Road Whanganui</t>
  </si>
  <si>
    <t>Ina Whanarere</t>
  </si>
  <si>
    <t xml:space="preserve">(06) 3425 575 </t>
  </si>
  <si>
    <t>inaw@kokohuia.co.nz</t>
  </si>
  <si>
    <t>Mere Te Aroha Marae</t>
  </si>
  <si>
    <t>Shane Matthews</t>
  </si>
  <si>
    <t xml:space="preserve">(06) 3447 504 </t>
  </si>
  <si>
    <t>Pungarehu Marae</t>
  </si>
  <si>
    <t>Noti</t>
  </si>
  <si>
    <t>(06) 342 5550</t>
  </si>
  <si>
    <t xml:space="preserve">Parikino Marae </t>
  </si>
  <si>
    <t>(06) 3425 510</t>
  </si>
  <si>
    <t>Atene Marae</t>
  </si>
  <si>
    <t>drinking at functions only</t>
  </si>
  <si>
    <t>Koroniti Marae</t>
  </si>
  <si>
    <t>Jula Teki</t>
  </si>
  <si>
    <t>(06) 345 0303</t>
  </si>
  <si>
    <t xml:space="preserve">Matahiwi Marae </t>
  </si>
  <si>
    <t xml:space="preserve">Dolores Styles </t>
  </si>
  <si>
    <t>ddstyles@hotmail.co.nz</t>
  </si>
  <si>
    <t>NIL</t>
  </si>
  <si>
    <t xml:space="preserve">Patiarero Marae </t>
  </si>
  <si>
    <t>Shayna Hough</t>
  </si>
  <si>
    <t>(06) 3428 388</t>
  </si>
  <si>
    <t xml:space="preserve">Pipiriki Marae </t>
  </si>
  <si>
    <t>RD6 Pipiriki Whanganui River Road</t>
  </si>
  <si>
    <t>Rachel Te Huia</t>
  </si>
  <si>
    <t xml:space="preserve">(06)385 4440 </t>
  </si>
  <si>
    <t xml:space="preserve">Otoko Marae </t>
  </si>
  <si>
    <t>Parapara Road, Kakatahi Whanganui</t>
  </si>
  <si>
    <t>(06) 3477 961</t>
  </si>
  <si>
    <t xml:space="preserve">Ranana Marae </t>
  </si>
  <si>
    <t>Evelyn Broad</t>
  </si>
  <si>
    <t>(06) 3428 113</t>
  </si>
  <si>
    <t xml:space="preserve">Mangapapapa Marae </t>
  </si>
  <si>
    <t>c/- 29 King Street</t>
  </si>
  <si>
    <t>Boy Cribb</t>
  </si>
  <si>
    <t xml:space="preserve">Paraweka Marae </t>
  </si>
  <si>
    <t>(06) 38 54345</t>
  </si>
  <si>
    <t xml:space="preserve">Tieke Marae </t>
  </si>
  <si>
    <t>(06) 385 4686</t>
  </si>
  <si>
    <t>rw_cribb@xtra.co.nz</t>
  </si>
  <si>
    <t>Te Pou o Rongo Marae</t>
  </si>
  <si>
    <t>RD6 Whanganui River Road</t>
  </si>
  <si>
    <t xml:space="preserve">021 1394 199  </t>
  </si>
  <si>
    <t xml:space="preserve">Mote Katoa Marae </t>
  </si>
  <si>
    <t>State Highway Raetihi</t>
  </si>
  <si>
    <t>Sherise</t>
  </si>
  <si>
    <t xml:space="preserve">(06)3487 249 </t>
  </si>
  <si>
    <t>yes (whare anake)</t>
  </si>
  <si>
    <t>Rakato Marae</t>
  </si>
  <si>
    <t>c/- 46 Bell St Whanganui</t>
  </si>
  <si>
    <t>Reti Cribb</t>
  </si>
  <si>
    <t>(06) 347 7961</t>
  </si>
  <si>
    <t>Marangai Marae</t>
  </si>
  <si>
    <t>Valley Road Raetihi</t>
  </si>
  <si>
    <t>(06) 38 58769</t>
  </si>
  <si>
    <t xml:space="preserve">Te Puke Marae </t>
  </si>
  <si>
    <t>(06) 38 54579</t>
  </si>
  <si>
    <t xml:space="preserve">Mangamingi Marae </t>
  </si>
  <si>
    <t>Reo &amp; Hune Rapana</t>
  </si>
  <si>
    <t xml:space="preserve">(06) 38 54653 </t>
  </si>
  <si>
    <t>Tuhiariki Pa</t>
  </si>
  <si>
    <t>RD3 Parapara Road Raetihi</t>
  </si>
  <si>
    <t xml:space="preserve">(06) 34 52266  </t>
  </si>
  <si>
    <t>Maungarongo Marae</t>
  </si>
  <si>
    <t>36 Burns Street Ohakune</t>
  </si>
  <si>
    <t xml:space="preserve">Vera Wilson </t>
  </si>
  <si>
    <t>(06) 38 58192</t>
  </si>
  <si>
    <t>kaye.oliver@slingshot.co.nz</t>
  </si>
  <si>
    <t>contained to 1 area</t>
  </si>
  <si>
    <t xml:space="preserve">Kuratahi Marae </t>
  </si>
  <si>
    <t>RD1 Ruanui Road Taihape</t>
  </si>
  <si>
    <t>Rose Gray</t>
  </si>
  <si>
    <t>(06)388 7575</t>
  </si>
  <si>
    <t xml:space="preserve">Tirorangi Marae </t>
  </si>
  <si>
    <t>Debbie Teriaki</t>
  </si>
  <si>
    <t xml:space="preserve">(06)3858914 </t>
  </si>
  <si>
    <t>murimotu.karioi@gmail.com</t>
  </si>
  <si>
    <t>Nga Mokai</t>
  </si>
  <si>
    <t>RD1 Nga Mokai Road, Karioi</t>
  </si>
  <si>
    <t>Toni Waho</t>
  </si>
  <si>
    <t xml:space="preserve">(06) 38 58914 </t>
  </si>
  <si>
    <t>toni.waho@xtra.co.nz</t>
  </si>
  <si>
    <t xml:space="preserve">Raketepauma Marae </t>
  </si>
  <si>
    <t>Kemp Dryden</t>
  </si>
  <si>
    <t xml:space="preserve">(06) 3459 146 </t>
  </si>
  <si>
    <t>kemp@insight4business.co.nz</t>
  </si>
  <si>
    <t>Te Hinau Marae</t>
  </si>
  <si>
    <t>Tawata, Whanganui River</t>
  </si>
  <si>
    <t xml:space="preserve">(07) 89 56836   </t>
  </si>
  <si>
    <t>Wharauroa Marae</t>
  </si>
  <si>
    <t>c/- Po Box 451 Taumarunui</t>
  </si>
  <si>
    <t xml:space="preserve">Robert Johnathan </t>
  </si>
  <si>
    <t>(07) 89 67021</t>
  </si>
  <si>
    <t>Whanau Maria Marae</t>
  </si>
  <si>
    <t>c/- RD6 TAUMARUNUI 3996</t>
  </si>
  <si>
    <t>Peter MacIntosh</t>
  </si>
  <si>
    <t xml:space="preserve">(07) 89 68037 </t>
  </si>
  <si>
    <t>Te Koura Marae</t>
  </si>
  <si>
    <t>C/- Tukino Crown Po Box 162 Taumarunui</t>
  </si>
  <si>
    <t>(07) 89 68067</t>
  </si>
  <si>
    <t xml:space="preserve">Matua Kore Marae </t>
  </si>
  <si>
    <t xml:space="preserve">Piriaka, State Highway Taumarunui </t>
  </si>
  <si>
    <t>(07) 89 67092</t>
  </si>
  <si>
    <t>Ngapuwaiwaha Marae</t>
  </si>
  <si>
    <t>c/- 61 Campbell Street</t>
  </si>
  <si>
    <t xml:space="preserve">Maggie Taite </t>
  </si>
  <si>
    <t xml:space="preserve">(07) 89 66756 </t>
  </si>
  <si>
    <t>Morero Marae</t>
  </si>
  <si>
    <t>Hakiaha Street</t>
  </si>
  <si>
    <t>(07) 89 66726</t>
  </si>
  <si>
    <t>Ratana Pa</t>
  </si>
  <si>
    <t>Whangaehu Marae</t>
  </si>
  <si>
    <t>Wairoaiti Marae</t>
  </si>
  <si>
    <t>Wanganui Country Products</t>
  </si>
  <si>
    <t>30305?</t>
  </si>
  <si>
    <t>Sprouts In-home Childcare (Manawatu?)</t>
  </si>
  <si>
    <t>Casual Education and Care</t>
  </si>
  <si>
    <t>Ngati Rangi Trust</t>
  </si>
  <si>
    <t>St Margret's Anglican Church</t>
  </si>
  <si>
    <t>06 388 0681</t>
  </si>
  <si>
    <t>47 Huia Street Taihape</t>
  </si>
  <si>
    <t>St Mary's Catholic Church</t>
  </si>
  <si>
    <t>51 Huia Street Taihape</t>
  </si>
  <si>
    <t>027 606 5186</t>
  </si>
  <si>
    <t>St David's Presbyterian Church</t>
  </si>
  <si>
    <t>Huia Street Taihape</t>
  </si>
  <si>
    <t>06 388 0515</t>
  </si>
  <si>
    <t>The New Life Revival Centre</t>
  </si>
  <si>
    <t>35 Linnet Street Taihape</t>
  </si>
  <si>
    <t>06 388 1435</t>
  </si>
  <si>
    <t>Assembly of God</t>
  </si>
  <si>
    <t>06 388 0042</t>
  </si>
  <si>
    <t>Ad-Deen Mosque</t>
  </si>
  <si>
    <t>5 Tui Street Taihape</t>
  </si>
  <si>
    <t>021 191 2148</t>
  </si>
  <si>
    <t>Taihape Swim Centre</t>
  </si>
  <si>
    <t>Kokako Street Taihape</t>
  </si>
  <si>
    <t>06 388 0038</t>
  </si>
  <si>
    <t>Femme Fizek Gym</t>
  </si>
  <si>
    <t>Taihape Fitness Centre</t>
  </si>
  <si>
    <t>Sunsmart Status</t>
  </si>
  <si>
    <t>Accredited</t>
  </si>
  <si>
    <t>Splash Centre</t>
  </si>
  <si>
    <t>Whanganui East pool</t>
  </si>
  <si>
    <t>Molten Metals</t>
  </si>
  <si>
    <t>McCarthy Transport Contractors Ltd</t>
  </si>
  <si>
    <t>W &amp; W Construction 2010 Ltd</t>
  </si>
  <si>
    <t>Pacific Helmets</t>
  </si>
  <si>
    <t>AFFCO</t>
  </si>
  <si>
    <t>Loader Landscaping</t>
  </si>
  <si>
    <t>Wanganui Security</t>
  </si>
  <si>
    <t>The Warehouse</t>
  </si>
  <si>
    <t>Eastown Timber</t>
  </si>
  <si>
    <t>Pak n Save</t>
  </si>
  <si>
    <t>Land Meat</t>
  </si>
  <si>
    <t>GDM</t>
  </si>
  <si>
    <t>Paua</t>
  </si>
  <si>
    <t>Gasnet</t>
  </si>
  <si>
    <t>TRS</t>
  </si>
  <si>
    <t>Watkins Motors</t>
  </si>
  <si>
    <t>AXIAM</t>
  </si>
  <si>
    <t>Burgess Matting</t>
  </si>
  <si>
    <t>Mars Petcare</t>
  </si>
  <si>
    <t>Emmett Group</t>
  </si>
  <si>
    <t>Q West</t>
  </si>
  <si>
    <t>Cavalier Bremworth</t>
  </si>
  <si>
    <t>Open Country Dairy</t>
  </si>
  <si>
    <t xml:space="preserve">Ali Arc Distribution </t>
  </si>
  <si>
    <t>Kitchen Contours</t>
  </si>
  <si>
    <t>Fleet Australasia LTD</t>
  </si>
  <si>
    <t>Tasman Tanning</t>
  </si>
  <si>
    <t>Ordnance Development</t>
  </si>
  <si>
    <t>Ethan Outdoor furniture</t>
  </si>
  <si>
    <t>Icepak</t>
  </si>
  <si>
    <t>Extol Engineering</t>
  </si>
  <si>
    <t>Animal Control Products Ltd</t>
  </si>
  <si>
    <t>Wanganui Prison</t>
  </si>
  <si>
    <t>06 3490476</t>
  </si>
  <si>
    <t>grant.tunbridge@moltenmetals.co.nz</t>
  </si>
  <si>
    <t>06 344 1622</t>
  </si>
  <si>
    <t>027 548 5599</t>
  </si>
  <si>
    <t>steve@mccarthytransport.co.nz</t>
  </si>
  <si>
    <t>06 344 5153</t>
  </si>
  <si>
    <t>027 446 5482</t>
  </si>
  <si>
    <t>glenn@wwconstruction.co.nz</t>
  </si>
  <si>
    <t>06 344 5019</t>
  </si>
  <si>
    <t>grant@pacifichelmets.com</t>
  </si>
  <si>
    <t>021 888306</t>
  </si>
  <si>
    <t>troy.lambly@affco.co.nz</t>
  </si>
  <si>
    <t>027 5779573</t>
  </si>
  <si>
    <t>hayden.loader@loaders.co.nz</t>
  </si>
  <si>
    <t>06 344 4100</t>
  </si>
  <si>
    <t>021 911 243</t>
  </si>
  <si>
    <t>haig@aliarc.co.nz</t>
  </si>
  <si>
    <t>06 349 1966</t>
  </si>
  <si>
    <t>Bronwyn@wanganui-security.co.nz</t>
  </si>
  <si>
    <t>06 345 4602</t>
  </si>
  <si>
    <t>06 349 1191</t>
  </si>
  <si>
    <t>027 222 1820</t>
  </si>
  <si>
    <t>james@eastown.co.nz</t>
  </si>
  <si>
    <t>06 349 0985</t>
  </si>
  <si>
    <t>0272 817 345</t>
  </si>
  <si>
    <t>garthe.jones@foodstuffs-wgtn.co.nz</t>
  </si>
  <si>
    <t>06 349 2310</t>
  </si>
  <si>
    <t>0272 242  270</t>
  </si>
  <si>
    <t>danny@sportwanganui.co.nz</t>
  </si>
  <si>
    <t>06 349 1056</t>
  </si>
  <si>
    <t>027 272 7369</t>
  </si>
  <si>
    <t>johnf@landmeat.co.nz</t>
  </si>
  <si>
    <t>sandra@gdmgroup.biz</t>
  </si>
  <si>
    <t>06 349 0178</t>
  </si>
  <si>
    <t>principal@wanganuihigh.school.nz</t>
  </si>
  <si>
    <t>06 349 0231</t>
  </si>
  <si>
    <t>oliver@wanganui-int.school.nz</t>
  </si>
  <si>
    <t>06 3447282</t>
  </si>
  <si>
    <t>021 352364</t>
  </si>
  <si>
    <t>raewyn@paua.ac.nz</t>
  </si>
  <si>
    <t>Geoff</t>
  </si>
  <si>
    <t>06 349 0131</t>
  </si>
  <si>
    <t>021 247 7003</t>
  </si>
  <si>
    <t>geoff.evans@gasnet.co.nz</t>
  </si>
  <si>
    <t>027 536 8721</t>
  </si>
  <si>
    <t>daven@trstyreandwheel.co.nz</t>
  </si>
  <si>
    <t>06 349 1122</t>
  </si>
  <si>
    <t>027 449 7460</t>
  </si>
  <si>
    <t>lindsay.watkins@honda.co.nz</t>
  </si>
  <si>
    <t>j.oskam@axiam.co.nz</t>
  </si>
  <si>
    <t>027 459 331</t>
  </si>
  <si>
    <t>russell@burgessmatting.co.nz</t>
  </si>
  <si>
    <t>Hentie.Cilliers@wdhb.org.nz</t>
  </si>
  <si>
    <t>021 676 212</t>
  </si>
  <si>
    <t>martin.innes@ap.effem.com</t>
  </si>
  <si>
    <t>RichardE@emmettgroup.co.nz</t>
  </si>
  <si>
    <t>027 442 8327</t>
  </si>
  <si>
    <t>myles@q-west.co.nz</t>
  </si>
  <si>
    <t>063445116</t>
  </si>
  <si>
    <t>0273577927</t>
  </si>
  <si>
    <t>imacleod@cavbrem.co.nz</t>
  </si>
  <si>
    <t>06 349 0205</t>
  </si>
  <si>
    <t>scott.houston@opencountry.co.nz</t>
  </si>
  <si>
    <t>06 344 4398</t>
  </si>
  <si>
    <t>0274 428 338</t>
  </si>
  <si>
    <t>robert.bartley@xtra.co.nz</t>
  </si>
  <si>
    <t>06 349 0100</t>
  </si>
  <si>
    <t>0274 900 880</t>
  </si>
  <si>
    <t>jc@fleetaustralasia.com</t>
  </si>
  <si>
    <t>HTait@tastan.co.nz</t>
  </si>
  <si>
    <t>06 344 6741</t>
  </si>
  <si>
    <t>eddie@ordnance.co.nz</t>
  </si>
  <si>
    <t>peter@ethan.co.nz</t>
  </si>
  <si>
    <t>0275 539 793</t>
  </si>
  <si>
    <t>sara.ross@icepak.co.nz</t>
  </si>
  <si>
    <t>111 Mosston Rd</t>
  </si>
  <si>
    <r>
      <rPr>
        <sz val="10"/>
        <color theme="1"/>
        <rFont val="Verdana"/>
        <family val="2"/>
      </rPr>
      <t>027 223 6811</t>
    </r>
  </si>
  <si>
    <t>Geoff@extol.co.nz</t>
  </si>
  <si>
    <t>06 344 5302</t>
  </si>
  <si>
    <t>info@pestoff.co.nz</t>
  </si>
  <si>
    <t>06 345 1840</t>
  </si>
  <si>
    <t>0274 460 614</t>
  </si>
  <si>
    <t>sales@kitchencontours.co.nz</t>
  </si>
  <si>
    <t>Phone number</t>
  </si>
  <si>
    <t>mobile</t>
  </si>
  <si>
    <r>
      <t>(06) 3443 891</t>
    </r>
    <r>
      <rPr>
        <b/>
        <sz val="11"/>
        <rFont val="Calibri"/>
        <family val="2"/>
        <scheme val="minor"/>
      </rPr>
      <t xml:space="preserve">  </t>
    </r>
  </si>
  <si>
    <r>
      <t>(06) 385 4686</t>
    </r>
    <r>
      <rPr>
        <b/>
        <sz val="11"/>
        <rFont val="Calibri"/>
        <family val="2"/>
        <scheme val="minor"/>
      </rPr>
      <t xml:space="preserve">  </t>
    </r>
  </si>
  <si>
    <t>Kai Iwi Marae</t>
  </si>
  <si>
    <t>742 Whangaehu Valley Road,Tangiwai,Karioi</t>
  </si>
  <si>
    <t>350 Raetihi Ohakune Road,Raetihi,</t>
  </si>
  <si>
    <t>49 Raetihi Ohakune Road,Raetihi,</t>
  </si>
  <si>
    <t>2527 Pipiriki Raetihi Rd ,Pipiriki ,</t>
  </si>
  <si>
    <t>5026 Whanganui River Rd,Jerusalem,</t>
  </si>
  <si>
    <t>4475 Whanganui River Rd,Ranana,</t>
  </si>
  <si>
    <t>3931 Whanganui River Rd,Matahiwi,</t>
  </si>
  <si>
    <t>26 Koriniti Pa Rd, 3155 Whanganui River Rd,Matahiwi,</t>
  </si>
  <si>
    <t>2066 Whanganui River Rd,Parikino,</t>
  </si>
  <si>
    <t>909 Whanganui River Rd,Parikino</t>
  </si>
  <si>
    <t>627 Whanganui River Rd,Parikino,</t>
  </si>
  <si>
    <t>584 Kaiwhaiki Rd,Kaiwhaiki,Whanganui</t>
  </si>
  <si>
    <t xml:space="preserve">66 Whangaehu Beach </t>
  </si>
  <si>
    <t>2 Kumuiti Rd, Fordell, Kauangāroa, Rangitikei</t>
  </si>
  <si>
    <t>24 Maukuku Road,Taihape,</t>
  </si>
  <si>
    <t>Canterbury Meat Packers (CMP)</t>
  </si>
  <si>
    <t>J N Taiaroa</t>
  </si>
  <si>
    <t>Turakina Service Station</t>
  </si>
  <si>
    <t>Hungry Bull Restaurant</t>
  </si>
  <si>
    <t>IBLP</t>
  </si>
  <si>
    <t>Broadway Takeaways</t>
  </si>
  <si>
    <t>Captain Cook`s Bar and Cafe Limited</t>
  </si>
  <si>
    <t>Guangdong Chinese Takeaways</t>
  </si>
  <si>
    <t>Marton Hotel</t>
  </si>
  <si>
    <t>Sugar Plum Cafe</t>
  </si>
  <si>
    <t>Southend Minimarket</t>
  </si>
  <si>
    <t>Hunterville Service Centre Ltd</t>
  </si>
  <si>
    <t>Gretna Hotel</t>
  </si>
  <si>
    <t>Bite Me Catering</t>
  </si>
  <si>
    <t>Eastern Ocean Restaurant</t>
  </si>
  <si>
    <t>Subway Bulls</t>
  </si>
  <si>
    <t>The Ridges</t>
  </si>
  <si>
    <t>Relish The Moment Cafe</t>
  </si>
  <si>
    <t>Ben Nevis Tavern</t>
  </si>
  <si>
    <t>Mokai Gravity Canyon</t>
  </si>
  <si>
    <t>The Station Hotel</t>
  </si>
  <si>
    <t>Sublime Coffee</t>
  </si>
  <si>
    <t>Hunters Motel &amp; Cafe</t>
  </si>
  <si>
    <t>Marton Mobile Fruit Shop</t>
  </si>
  <si>
    <t>Ohingaiti Royal Hotel (2007) Ltd</t>
  </si>
  <si>
    <t>Tastebuds</t>
  </si>
  <si>
    <t>P and A Catering</t>
  </si>
  <si>
    <t>Club Hotel (Marton) Ltd</t>
  </si>
  <si>
    <t>Jabies Doner Kebab</t>
  </si>
  <si>
    <t>McDonald`s Bulls</t>
  </si>
  <si>
    <t>Himalayan Indian Fast Food &amp; Takeaway</t>
  </si>
  <si>
    <t>Bulls RSA</t>
  </si>
  <si>
    <t>Frankies Ice Cream Parlour</t>
  </si>
  <si>
    <t>Marton Seafoods</t>
  </si>
  <si>
    <t>Bulls Bakery</t>
  </si>
  <si>
    <t>Ma &amp; Pa`s Homebaked Goodies</t>
  </si>
  <si>
    <t>Vinegar Hill @ Hunterville</t>
  </si>
  <si>
    <t>Mad Toms</t>
  </si>
  <si>
    <t>Taihape Health Ltd</t>
  </si>
  <si>
    <t>Marton Memorial Hall</t>
  </si>
  <si>
    <t>The Long Black Coffee Cart</t>
  </si>
  <si>
    <t>Bulls Fish Shop</t>
  </si>
  <si>
    <t>The Bulls Super Store</t>
  </si>
  <si>
    <t>Mint Cafe</t>
  </si>
  <si>
    <t>Papa Cliffs Cafe</t>
  </si>
  <si>
    <t>Thai House Express</t>
  </si>
  <si>
    <t>Dazas Donuts</t>
  </si>
  <si>
    <t>Coffee On The Move</t>
  </si>
  <si>
    <t>Chicken Delight</t>
  </si>
  <si>
    <t>Heavenly Pasta</t>
  </si>
  <si>
    <t>The Magnolia Tree Garden Centre</t>
  </si>
  <si>
    <t>Peggy &amp; Lil`s</t>
  </si>
  <si>
    <t>77 High Street, Bulls</t>
  </si>
  <si>
    <t>C F &amp; L Q Leong</t>
  </si>
  <si>
    <t>111 BRIDGE ST, BULLS</t>
  </si>
  <si>
    <t>Toni Hine</t>
  </si>
  <si>
    <t>92-102 Bridge Street, Bulls</t>
  </si>
  <si>
    <t>Tracy J Walker</t>
  </si>
  <si>
    <t>95 Bridge Street, Bulls</t>
  </si>
  <si>
    <t>Wendy Clere</t>
  </si>
  <si>
    <t>90 High Street, Bulls</t>
  </si>
  <si>
    <t>Alan Singh</t>
  </si>
  <si>
    <t>55 High Street, Bulls</t>
  </si>
  <si>
    <t>Geoff Connelly</t>
  </si>
  <si>
    <t>106 Bridge Street, Bulls</t>
  </si>
  <si>
    <t>Peter Dobson</t>
  </si>
  <si>
    <t>88 High Street, Bulls</t>
  </si>
  <si>
    <t>Amanda Davis</t>
  </si>
  <si>
    <t>1 Criterion Street</t>
  </si>
  <si>
    <t>Wayne Flynn &amp; Bev Chandler</t>
  </si>
  <si>
    <t>152 Bridge Street, Bulls</t>
  </si>
  <si>
    <t>Grocery Store</t>
  </si>
  <si>
    <t>Raj and Hema Patel</t>
  </si>
  <si>
    <t>Leslie Kiriona</t>
  </si>
  <si>
    <t>Mrs Boonrouen Thongskul</t>
  </si>
  <si>
    <t>145 - 151 Bridge Street, Bulls</t>
  </si>
  <si>
    <t>Kelly Dreliozis</t>
  </si>
  <si>
    <t>Mrs Lindsay</t>
  </si>
  <si>
    <t>117 Bridge Street, Bulls</t>
  </si>
  <si>
    <t>Dixie Dyer</t>
  </si>
  <si>
    <t>88 Bridge Street, Bulls</t>
  </si>
  <si>
    <t>Bryce  &amp; Kim Crawford</t>
  </si>
  <si>
    <t>79 High Street, Bulls</t>
  </si>
  <si>
    <t>Glen and Susan</t>
  </si>
  <si>
    <t>Scott's Gifts &amp; Collectables</t>
  </si>
  <si>
    <t>457 WELLINGTON ROAD Marton</t>
  </si>
  <si>
    <t>Gordon Strong</t>
  </si>
  <si>
    <t>281 Broadway Marton</t>
  </si>
  <si>
    <t>Carlos Chau</t>
  </si>
  <si>
    <t>301 Broadway Marton</t>
  </si>
  <si>
    <t>Anton Elkerbout</t>
  </si>
  <si>
    <t>327 Wellington Rd Marton</t>
  </si>
  <si>
    <t>S Y Yee</t>
  </si>
  <si>
    <t>255 Broadway Marton</t>
  </si>
  <si>
    <t>Kimberley Pungatawa</t>
  </si>
  <si>
    <t>1813 State Highway 1, Marton</t>
  </si>
  <si>
    <t>Peter Monk</t>
  </si>
  <si>
    <t>473 Wellington Rd Marton</t>
  </si>
  <si>
    <t>JD and NJ Patel</t>
  </si>
  <si>
    <t>Jing Bo Huang</t>
  </si>
  <si>
    <t>220 BROADWAY, MARTON</t>
  </si>
  <si>
    <t>J Jones</t>
  </si>
  <si>
    <t>Rangitikei District (Marton)</t>
  </si>
  <si>
    <t>314-318 Broadway, Marton</t>
  </si>
  <si>
    <t>David McClelland</t>
  </si>
  <si>
    <t>17-19 High Street, Marton</t>
  </si>
  <si>
    <t>Sandra Beaman</t>
  </si>
  <si>
    <t>283 Broadway, Marton</t>
  </si>
  <si>
    <t>Bryce &amp; Kim Crawford</t>
  </si>
  <si>
    <t>310 Broaway, Marton</t>
  </si>
  <si>
    <t>288 Broadway, Marton</t>
  </si>
  <si>
    <t>Ray &amp; Diana Cooper</t>
  </si>
  <si>
    <t>14-18 Lower High Street, Marton</t>
  </si>
  <si>
    <t>Bryce Tasker</t>
  </si>
  <si>
    <t>393 Wellington Road, Marton</t>
  </si>
  <si>
    <t>175-189 Broadway, Marton</t>
  </si>
  <si>
    <t>Yvonne Coll</t>
  </si>
  <si>
    <t>Wharekauri St Ratana</t>
  </si>
  <si>
    <t>35 Main Rd Turakina</t>
  </si>
  <si>
    <t>Ron Bartlett</t>
  </si>
  <si>
    <t>Sally Marshall</t>
  </si>
  <si>
    <t>8 Milne St Hunterville</t>
  </si>
  <si>
    <t>Deidre Klue</t>
  </si>
  <si>
    <t>37 State Highway 3, Otakapu</t>
  </si>
  <si>
    <t>D Matenga &amp; R TeHuna</t>
  </si>
  <si>
    <t>22-24 High Street, Hunterville</t>
  </si>
  <si>
    <t>Sandra &amp; Bryon Beaman.</t>
  </si>
  <si>
    <t>2 High Street, Hunterville</t>
  </si>
  <si>
    <t>Kevin Joynes</t>
  </si>
  <si>
    <t>9 Taupo Quay, Wanganui 4500</t>
  </si>
  <si>
    <t>Yuan Guo Xu</t>
  </si>
  <si>
    <t>2 Onslow Street West</t>
  </si>
  <si>
    <t>Graham Mark Atkin</t>
  </si>
  <si>
    <t>66 Tutaenui Road, Marton 4710</t>
  </si>
  <si>
    <t>Bill Bundle</t>
  </si>
  <si>
    <t>6 Milne Street, Hunterville</t>
  </si>
  <si>
    <t>Kathy Kitson &amp; Debbie Peterson</t>
  </si>
  <si>
    <t>Richard and Angela Beagley</t>
  </si>
  <si>
    <t>2 Koraenui Street, Mangaweka</t>
  </si>
  <si>
    <t>Annette Lane and Trish Peacock</t>
  </si>
  <si>
    <t>PO Box 76, Mangaweka 4746</t>
  </si>
  <si>
    <t>Darren Playford</t>
  </si>
  <si>
    <t>Linda Hale</t>
  </si>
  <si>
    <t>3625 State Highway 1 Hunterville</t>
  </si>
  <si>
    <t>2299 State Highway 1, Rata</t>
  </si>
  <si>
    <t xml:space="preserve"> </t>
  </si>
  <si>
    <t>15 Follett St, Marton</t>
  </si>
  <si>
    <t>Mobile Cart</t>
  </si>
  <si>
    <t>Adrian or Noeline Nordin</t>
  </si>
  <si>
    <t xml:space="preserve">Ratana General Store </t>
  </si>
  <si>
    <t>8 Kokako Street, taihapoe</t>
  </si>
  <si>
    <t>Utiku Old Boys Rugby Football Club</t>
  </si>
  <si>
    <t>Joanne kelly</t>
  </si>
  <si>
    <t>Bulls R.S.A</t>
  </si>
  <si>
    <t>Sharlene Barker</t>
  </si>
  <si>
    <t xml:space="preserve"> Domain Road, Bulls</t>
  </si>
  <si>
    <t>Bulls Rugby Football &amp; Sports Club Inc</t>
  </si>
  <si>
    <t>Kevin Whiteman</t>
  </si>
  <si>
    <t>Kokako Street, Taihape</t>
  </si>
  <si>
    <t>Taihape Squash Rackets Club Inc</t>
  </si>
  <si>
    <t>Roana Te Oriki</t>
  </si>
  <si>
    <t>Criterion Street Bulls</t>
  </si>
  <si>
    <t>Bulls Bowling Club Incorporated</t>
  </si>
  <si>
    <t>Mervyn Smith</t>
  </si>
  <si>
    <t>443 Wellington Road, Marton</t>
  </si>
  <si>
    <t>Rangitikei Squash Rackets Club Inc</t>
  </si>
  <si>
    <t>Nicole Murray</t>
  </si>
  <si>
    <t>431 Santoft Road</t>
  </si>
  <si>
    <t>Marton Golf Club</t>
  </si>
  <si>
    <t>Chris Ellery</t>
  </si>
  <si>
    <t>3 Hereford Street, Marton</t>
  </si>
  <si>
    <t>Marton Bowling Club (Inc)</t>
  </si>
  <si>
    <t>Enid Mullany</t>
  </si>
  <si>
    <t>252 Kakariki Road</t>
  </si>
  <si>
    <t>Hawkestone Golf Club</t>
  </si>
  <si>
    <t>Cindy Gordon</t>
  </si>
  <si>
    <t>56 Raumai Road</t>
  </si>
  <si>
    <t>Rangitikei Golf Club (Inc)</t>
  </si>
  <si>
    <t>Brownwyn Meads</t>
  </si>
  <si>
    <t>4561 State Highway 1</t>
  </si>
  <si>
    <t>Rangatira Golf Club Inc</t>
  </si>
  <si>
    <t>Robert Leary</t>
  </si>
  <si>
    <t>Taihape Golf Club Inc</t>
  </si>
  <si>
    <t>Marion Cleaver</t>
  </si>
  <si>
    <t>3 - 29 Paraekaretu Street, Hunterville</t>
  </si>
  <si>
    <t>Hunterville Rugby Club</t>
  </si>
  <si>
    <t>Anna Hurley</t>
  </si>
  <si>
    <t>34 Kuku Street, Taihape</t>
  </si>
  <si>
    <t>Taihape Workingmens Club Incorporated</t>
  </si>
  <si>
    <t>Ramona Rongonui</t>
  </si>
  <si>
    <t>6 Follett Street, Marton</t>
  </si>
  <si>
    <t>Marton Rugby Club Inc</t>
  </si>
  <si>
    <t>Sharon Galpin</t>
  </si>
  <si>
    <t>2 Koukoupo Road</t>
  </si>
  <si>
    <t>Rangiwaea Social Club</t>
  </si>
  <si>
    <t>Hunterville Squash Club</t>
  </si>
  <si>
    <t>Melony Klue</t>
  </si>
  <si>
    <t>Taihape Rugby &amp; Sport Club Inc</t>
  </si>
  <si>
    <t>Tracey Hiroa</t>
  </si>
  <si>
    <t>107-109 Hautapu Street, Taihape</t>
  </si>
  <si>
    <t>Alex Wong Limited</t>
  </si>
  <si>
    <t>Phillip Wong</t>
  </si>
  <si>
    <t>280-284 Broadway, Marton</t>
  </si>
  <si>
    <t>Countdown</t>
  </si>
  <si>
    <t>4 Milne Street, Hunterville</t>
  </si>
  <si>
    <t>Taylors (1998) Ltd</t>
  </si>
  <si>
    <t>Karina Jervis</t>
  </si>
  <si>
    <t>State Highway 3, Turakina</t>
  </si>
  <si>
    <t>David Matenga &amp; Rirena TeHuna</t>
  </si>
  <si>
    <t>144-150 Bridge Street, Bulls</t>
  </si>
  <si>
    <t>Rangitikei Tavern</t>
  </si>
  <si>
    <t>Mark Cording</t>
  </si>
  <si>
    <t>112-114 Hautapu Street, Taihape</t>
  </si>
  <si>
    <t>Taihape New World Supermarket</t>
  </si>
  <si>
    <t>Adrian Rees</t>
  </si>
  <si>
    <t>120 Hautapu Street, Taihape</t>
  </si>
  <si>
    <t>Taihape Liquorland</t>
  </si>
  <si>
    <t>Stephen Howl</t>
  </si>
  <si>
    <t>188 Broadway, Marton</t>
  </si>
  <si>
    <t>Wholesale Liquor Marton</t>
  </si>
  <si>
    <t>Vijay Kamboj</t>
  </si>
  <si>
    <t>423 Wellington Road, Marton</t>
  </si>
  <si>
    <t>New World Marton</t>
  </si>
  <si>
    <t>Brendon Shoebridge</t>
  </si>
  <si>
    <t>6 Broadway, Mangaweka</t>
  </si>
  <si>
    <t>Mangaweka Family Lodge</t>
  </si>
  <si>
    <t>Lynette Watson</t>
  </si>
  <si>
    <t>Station Hotel</t>
  </si>
  <si>
    <t>Sandra &amp; Bryon Beaman</t>
  </si>
  <si>
    <t>6 Hammond Street, Marton</t>
  </si>
  <si>
    <t>Marton Wholesale Liquor LTD</t>
  </si>
  <si>
    <t>Vijay Kumar Kamboj</t>
  </si>
  <si>
    <t>158 Bridge Street, Bulls</t>
  </si>
  <si>
    <t>Marton Wholesale Liquor Ltd</t>
  </si>
  <si>
    <t>Bulls Foursquare</t>
  </si>
  <si>
    <t>Brian and Tarnea Leslie</t>
  </si>
  <si>
    <t>Ohingaiti Hotel (20014) Limited</t>
  </si>
  <si>
    <t>Carol McFayden-Rawenata</t>
  </si>
  <si>
    <t>255-265 Broadway, Marton</t>
  </si>
  <si>
    <t>Marton Hotel  Limited</t>
  </si>
  <si>
    <t>297-303 Broadway, Marton</t>
  </si>
  <si>
    <t>21 Mataroa Road, Taihape</t>
  </si>
  <si>
    <t>Gumboot Manor</t>
  </si>
  <si>
    <t>Brian Ronald Howl</t>
  </si>
  <si>
    <t>5733 State Highway 1</t>
  </si>
  <si>
    <t>Flat Hills Park (2005) Limited</t>
  </si>
  <si>
    <t>James and Emma Snelgrove</t>
  </si>
  <si>
    <t>105 Hautapu Street, Taihape</t>
  </si>
  <si>
    <t>Al Centro`s</t>
  </si>
  <si>
    <t>Pietro Valle</t>
  </si>
  <si>
    <t>114B Mangahoata Road</t>
  </si>
  <si>
    <t>River Valley Ventures Ltd</t>
  </si>
  <si>
    <t>Brian Megaw</t>
  </si>
  <si>
    <t>892 Mt Curl Road</t>
  </si>
  <si>
    <t>Orlando Country</t>
  </si>
  <si>
    <t>Angus Lourie</t>
  </si>
  <si>
    <t>1811 State Highway 1</t>
  </si>
  <si>
    <t>119 Bridge Street, Bulls</t>
  </si>
  <si>
    <t>Mothered Goose</t>
  </si>
  <si>
    <t>Roslayn White</t>
  </si>
  <si>
    <t xml:space="preserve"> Mokai Road</t>
  </si>
  <si>
    <t>Nick Hammer</t>
  </si>
  <si>
    <t>69 Hautapu Street, Taihape</t>
  </si>
  <si>
    <t>Soul Cafe (2013) Limited</t>
  </si>
  <si>
    <t>Teresa Murray</t>
  </si>
  <si>
    <t>8 Huia Street, Taihape</t>
  </si>
  <si>
    <t>Le Cafe Telephonique</t>
  </si>
  <si>
    <t>Fran Robertson</t>
  </si>
  <si>
    <t>Mad Toms Function Centre and Bar</t>
  </si>
  <si>
    <t>Bryce Richard Tasker</t>
  </si>
  <si>
    <t>The Club Hotel</t>
  </si>
  <si>
    <t>1 Bruce Street, Hunterville</t>
  </si>
  <si>
    <t>Argyle Hotel</t>
  </si>
  <si>
    <t>Ian Cross</t>
  </si>
  <si>
    <t>Bricklane Ltd T/A Mint</t>
  </si>
  <si>
    <t>Ohingaiti Hotel (2014) Limited</t>
  </si>
  <si>
    <t>Flat Hills Cafe</t>
  </si>
  <si>
    <t>Henry &amp; Amanda Brown</t>
  </si>
  <si>
    <t>115-119 Hautapu Street, Taihape</t>
  </si>
  <si>
    <t>2 Onslow Street West, RD 5 Hunterville</t>
  </si>
  <si>
    <t>90 Golf Club Road, Hunterville</t>
  </si>
  <si>
    <t xml:space="preserve">Jo Alabaster </t>
  </si>
  <si>
    <t xml:space="preserve">Rusty Nail Backpackers 10 Dixon Way Taihape </t>
  </si>
  <si>
    <t>Accomodation</t>
  </si>
  <si>
    <t>River Valley Mangahoata Road RD2 Taihape</t>
  </si>
  <si>
    <t>Rangitikei Farmstay  422 Makuhou Road RD 2 Marton</t>
  </si>
  <si>
    <t>Kylie &amp; Andrew Stewart</t>
  </si>
  <si>
    <t>Hautapu Pine</t>
  </si>
  <si>
    <t>Mackintosh Shearing Ltd</t>
  </si>
  <si>
    <t>Mullins Shearing</t>
  </si>
  <si>
    <t>Lewis Shearing</t>
  </si>
  <si>
    <t>Stresscrete Ltd</t>
  </si>
  <si>
    <t>Lancewood Resthome</t>
  </si>
  <si>
    <t>Roadrunner Manufacturing</t>
  </si>
  <si>
    <t>Bulls Health Centre</t>
  </si>
  <si>
    <t>Taylors Four Square</t>
  </si>
  <si>
    <t>Ngamtea Station</t>
  </si>
  <si>
    <t>Rathmoy Lodge</t>
  </si>
  <si>
    <t>Pohonui Estates Ltd</t>
  </si>
  <si>
    <t>Waitatapia Farms</t>
  </si>
  <si>
    <t>Farmlands</t>
  </si>
  <si>
    <t>ANZCO</t>
  </si>
  <si>
    <t>Riverlands Manawatu Ltd</t>
  </si>
  <si>
    <t>MacDonalds</t>
  </si>
  <si>
    <t>Squires Manufacturing</t>
  </si>
  <si>
    <t>The Wool Company</t>
  </si>
  <si>
    <t>Nestle Purina</t>
  </si>
  <si>
    <t>McIlwaines</t>
  </si>
  <si>
    <t>Alf Downs</t>
  </si>
  <si>
    <t>PGG Wrightsons, Marton</t>
  </si>
  <si>
    <t>Rangitikei Health Centre</t>
  </si>
  <si>
    <t>Edale Home</t>
  </si>
  <si>
    <t>Gallagher Fuel Systems</t>
  </si>
  <si>
    <t>Speirs group</t>
  </si>
  <si>
    <t>Badminton</t>
  </si>
  <si>
    <t>Simon Beckett</t>
  </si>
  <si>
    <t>Chairperson</t>
  </si>
  <si>
    <t>02102702940</t>
  </si>
  <si>
    <t>Bowls</t>
  </si>
  <si>
    <t>Bulls Indoor Bowling Club</t>
  </si>
  <si>
    <t>M.J Gordon</t>
  </si>
  <si>
    <t>Secretary</t>
  </si>
  <si>
    <t>063221263</t>
  </si>
  <si>
    <t>Bulls Outdoor  Bowling Club</t>
  </si>
  <si>
    <t>Anne Connelly</t>
  </si>
  <si>
    <t>063220833</t>
  </si>
  <si>
    <t>Hunterville Bowling Club</t>
  </si>
  <si>
    <t>Dave Erikson</t>
  </si>
  <si>
    <t>063228780</t>
  </si>
  <si>
    <t>Taihape Bowling Club</t>
  </si>
  <si>
    <t>Les Judd</t>
  </si>
  <si>
    <t>063880830</t>
  </si>
  <si>
    <t>Marton Bowling Club Inc</t>
  </si>
  <si>
    <t>peter Saywell</t>
  </si>
  <si>
    <t>063277618</t>
  </si>
  <si>
    <t>Marton Lawn Bowls</t>
  </si>
  <si>
    <t>063278694</t>
  </si>
  <si>
    <t>Rangitikei Indoor Bowls</t>
  </si>
  <si>
    <t>Robbie Tait</t>
  </si>
  <si>
    <t>St Francis Bowling Club</t>
  </si>
  <si>
    <t>Neil Gardiner</t>
  </si>
  <si>
    <t>063277720</t>
  </si>
  <si>
    <t>St Stephens Indoor Bowls</t>
  </si>
  <si>
    <t>John Dickson</t>
  </si>
  <si>
    <t>063277467</t>
  </si>
  <si>
    <t>Bridge</t>
  </si>
  <si>
    <t>Marton Bridge Club</t>
  </si>
  <si>
    <t>Wendy Willis</t>
  </si>
  <si>
    <t>063278410/063278125</t>
  </si>
  <si>
    <t>Croquet</t>
  </si>
  <si>
    <t>Marton Croquet Club</t>
  </si>
  <si>
    <t>Cricket</t>
  </si>
  <si>
    <t>Marton Saracens Cricket Club</t>
  </si>
  <si>
    <t>Secretary/ Treasurer</t>
  </si>
  <si>
    <t>063278160</t>
  </si>
  <si>
    <t>Equestrian</t>
  </si>
  <si>
    <t>Equestrian Eventing Taihape</t>
  </si>
  <si>
    <t>063889282</t>
  </si>
  <si>
    <t>Football</t>
  </si>
  <si>
    <t>Marton Football</t>
  </si>
  <si>
    <t>Sandra White</t>
  </si>
  <si>
    <t>063277838</t>
  </si>
  <si>
    <t>Rebecca Coss</t>
  </si>
  <si>
    <t>Sport coordinator</t>
  </si>
  <si>
    <t>rcoss@rangitikei-college.school.nz</t>
  </si>
  <si>
    <t>06 327 7024</t>
  </si>
  <si>
    <t>Bulls/Ohakea Junior Soccer</t>
  </si>
  <si>
    <t>Mike Thomas</t>
  </si>
  <si>
    <t>063221550</t>
  </si>
  <si>
    <t>Golf</t>
  </si>
  <si>
    <t>Hawkstone Golf Club</t>
  </si>
  <si>
    <t>Lynda Thomson</t>
  </si>
  <si>
    <t>hawkestone@golf.co.nz</t>
  </si>
  <si>
    <t>06 327 6356</t>
  </si>
  <si>
    <t>Laurence Hunter</t>
  </si>
  <si>
    <t>secretary@martongolfclub.co.nz</t>
  </si>
  <si>
    <t>063276719</t>
  </si>
  <si>
    <t>Rangatira Golf Club</t>
  </si>
  <si>
    <t>Lesley Leary</t>
  </si>
  <si>
    <t>rangatira@golf.co.nz</t>
  </si>
  <si>
    <t>06 322 8561 / 063229859</t>
  </si>
  <si>
    <t>Rangitikei Golf Club</t>
  </si>
  <si>
    <t>George Girling</t>
  </si>
  <si>
    <t>rangitikeigolf@xtra.co.nz</t>
  </si>
  <si>
    <t>06 322 1475</t>
  </si>
  <si>
    <t>Taihape Golf Club</t>
  </si>
  <si>
    <t>golf@taihape.co.nz</t>
  </si>
  <si>
    <t>06 388 0683/063881101</t>
  </si>
  <si>
    <t>Gym Facilities</t>
  </si>
  <si>
    <t>Rangitikei Active</t>
  </si>
  <si>
    <t>swimshed@xtra.co.nz</t>
  </si>
  <si>
    <t>063278359</t>
  </si>
  <si>
    <t>Hunt</t>
  </si>
  <si>
    <t>Rangitikei Hunt Club</t>
  </si>
  <si>
    <t>Carol Serong</t>
  </si>
  <si>
    <t>0272887951</t>
  </si>
  <si>
    <t>Hockey</t>
  </si>
  <si>
    <t>Marton Old Boys</t>
  </si>
  <si>
    <t>Matthew Belk</t>
  </si>
  <si>
    <t xml:space="preserve"> Belk96@xtra.co.nz</t>
  </si>
  <si>
    <t>Rangitikei Youth Hockey Association</t>
  </si>
  <si>
    <t>Jan Connelly</t>
  </si>
  <si>
    <t>jangav@slingshot.co.nz</t>
  </si>
  <si>
    <t>Marching</t>
  </si>
  <si>
    <t>Broadway Marching Marton</t>
  </si>
  <si>
    <t>Sue Webber</t>
  </si>
  <si>
    <t>Coach</t>
  </si>
  <si>
    <t>063278178</t>
  </si>
  <si>
    <t>Everglades Leisure Marchers</t>
  </si>
  <si>
    <t>June Bremmer</t>
  </si>
  <si>
    <t>Gumboot Grans Marching Club</t>
  </si>
  <si>
    <t>Barbara Anderson</t>
  </si>
  <si>
    <t>063880938</t>
  </si>
  <si>
    <t>Martial Arts</t>
  </si>
  <si>
    <t>Rangitikei Dragons - Taekwon-do</t>
  </si>
  <si>
    <t>Daniel Motu</t>
  </si>
  <si>
    <t>Instructor</t>
  </si>
  <si>
    <t>d.motu@infogen.net.nz</t>
  </si>
  <si>
    <t>Netball</t>
  </si>
  <si>
    <t>Rangitikei Netball Association</t>
  </si>
  <si>
    <t>Keita Quade</t>
  </si>
  <si>
    <t>Secretary/ Treasure</t>
  </si>
  <si>
    <t>rangitikei.netball@gmail.com</t>
  </si>
  <si>
    <t>063278984</t>
  </si>
  <si>
    <t>Nga Tawa School</t>
  </si>
  <si>
    <t>Paul Tessier</t>
  </si>
  <si>
    <t>Sports Coordinator</t>
  </si>
  <si>
    <t>TessierPaul@ngatawa.school.nz</t>
  </si>
  <si>
    <t>06 3276429</t>
  </si>
  <si>
    <t>Loni Martin</t>
  </si>
  <si>
    <t>lmartin@tas.school.nz</t>
  </si>
  <si>
    <t>06 388 0130</t>
  </si>
  <si>
    <t>Taihape Netball Centre</t>
  </si>
  <si>
    <t>Alison Jones</t>
  </si>
  <si>
    <t>alisongailjones@gmail.com</t>
  </si>
  <si>
    <t>06 3880005</t>
  </si>
  <si>
    <t>Turakina Maori Girls College</t>
  </si>
  <si>
    <t>Malcom Channings</t>
  </si>
  <si>
    <t>malsport@tmgc.school.nz</t>
  </si>
  <si>
    <t>06 327 7244</t>
  </si>
  <si>
    <t>rcoss@rangitikeicollege.school.nz</t>
  </si>
  <si>
    <t>Utiku Netball</t>
  </si>
  <si>
    <t>Country Midgets Netball</t>
  </si>
  <si>
    <t>Deanne Collier</t>
  </si>
  <si>
    <t>063881545</t>
  </si>
  <si>
    <t>Marton Bears</t>
  </si>
  <si>
    <t>Rachel Kumeroa</t>
  </si>
  <si>
    <t>0212156478</t>
  </si>
  <si>
    <t>Rugby League</t>
  </si>
  <si>
    <t>Delaine Rakatairi</t>
  </si>
  <si>
    <t>Rugby Union</t>
  </si>
  <si>
    <t>Trevor Hansen</t>
  </si>
  <si>
    <t>Hunterville Junior Rugby</t>
  </si>
  <si>
    <t>Donna Smailes</t>
  </si>
  <si>
    <t>thesmailes@farmside.co.nz</t>
  </si>
  <si>
    <t>Mark McAlley</t>
  </si>
  <si>
    <t>HOD of Sport</t>
  </si>
  <si>
    <t>Treasurer</t>
  </si>
  <si>
    <t>gomes@slingshot.co.nz</t>
  </si>
  <si>
    <t>Taihape Junior Rugby</t>
  </si>
  <si>
    <t>Michael Bird</t>
  </si>
  <si>
    <t>mpbird@inspire.net.nz</t>
  </si>
  <si>
    <t>Utiku OB</t>
  </si>
  <si>
    <t>Barry Thomas</t>
  </si>
  <si>
    <t>thomasb@inspire.net.nz</t>
  </si>
  <si>
    <t>Taihape Rugby Club</t>
  </si>
  <si>
    <t>Terry Baird</t>
  </si>
  <si>
    <t>Bulls Rugby Club</t>
  </si>
  <si>
    <t>Vince Elvin</t>
  </si>
  <si>
    <t>bullsrfc@hotmail.co.nz</t>
  </si>
  <si>
    <t>Ratana Maratanga Sports Club</t>
  </si>
  <si>
    <t>Angel Hamahona</t>
  </si>
  <si>
    <t>Malcom Channing</t>
  </si>
  <si>
    <t>Sports coordinator</t>
  </si>
  <si>
    <t>Jason Fellingham</t>
  </si>
  <si>
    <t>HOD of PE</t>
  </si>
  <si>
    <t>jfellingham@tas.school.nz</t>
  </si>
  <si>
    <t>Allan Harrison</t>
  </si>
  <si>
    <t>Shearing</t>
  </si>
  <si>
    <t>Rangitikei Shearing Sports</t>
  </si>
  <si>
    <t>Caro Stokoe</t>
  </si>
  <si>
    <t>caromarkstokoe@live.com</t>
  </si>
  <si>
    <t>06 756 5869</t>
  </si>
  <si>
    <t>Squash</t>
  </si>
  <si>
    <t>Rangitikei Squash Club</t>
  </si>
  <si>
    <t>g.stantiall@xtra.co.nz</t>
  </si>
  <si>
    <t>Swimming</t>
  </si>
  <si>
    <t>Marton Swim Centre</t>
  </si>
  <si>
    <t>Karen Nicholls</t>
  </si>
  <si>
    <t>Pool Manager</t>
  </si>
  <si>
    <t>marton@nicswim.co.nz</t>
  </si>
  <si>
    <t>06 327 7666</t>
  </si>
  <si>
    <t>Hunterville Swimming Pool</t>
  </si>
  <si>
    <t>06 322 8116</t>
  </si>
  <si>
    <t>Buzz</t>
  </si>
  <si>
    <t>swimcentre@taihape.co.nz</t>
  </si>
  <si>
    <t>Target Shooting</t>
  </si>
  <si>
    <t>Marton Smallbore Rifle Club</t>
  </si>
  <si>
    <t>Bob Crawford</t>
  </si>
  <si>
    <t>b_crawford@farmside.co.nz</t>
  </si>
  <si>
    <t>06 327 6537</t>
  </si>
  <si>
    <t>Tennis</t>
  </si>
  <si>
    <t>Turakina Tennis Club</t>
  </si>
  <si>
    <t>Sue Cornish</t>
  </si>
  <si>
    <t>06 327 3844</t>
  </si>
  <si>
    <t>Tramping</t>
  </si>
  <si>
    <t>Rangitikei Tramping Club</t>
  </si>
  <si>
    <t>Bev Toulmin</t>
  </si>
  <si>
    <t>CONTACT PERSON</t>
  </si>
  <si>
    <t>POSITION</t>
  </si>
  <si>
    <t>CONTACT DETAILS</t>
  </si>
  <si>
    <t>WHANGANUI</t>
  </si>
  <si>
    <t>RANGITIKEI</t>
  </si>
  <si>
    <t xml:space="preserve">Splash Centre </t>
  </si>
  <si>
    <t>Dave Cambell</t>
  </si>
  <si>
    <t>Manager</t>
  </si>
  <si>
    <t>Whanganui East Pool</t>
  </si>
  <si>
    <t>splashcentre@splashcentre.co.nz </t>
  </si>
  <si>
    <t>info@eventswanganui.com</t>
  </si>
  <si>
    <t>06 3491815 - Maria Place Extn</t>
  </si>
  <si>
    <t>06-343 6650 - 67 Tinirau St Whanganui East</t>
  </si>
  <si>
    <t>06 3490113</t>
  </si>
  <si>
    <t>Velodrome Whanganui</t>
  </si>
  <si>
    <t>Springvale Stadium</t>
  </si>
  <si>
    <t>Snell Pavillion</t>
  </si>
  <si>
    <t>06 347 8564 - Maria Place Extn</t>
  </si>
  <si>
    <t>comsports@xtra.co.nz</t>
  </si>
  <si>
    <t>06 345 2102 c. 0272012651</t>
  </si>
  <si>
    <t>Allan Kenny</t>
  </si>
  <si>
    <t>Athletics</t>
  </si>
  <si>
    <t>Athletics Wanganui</t>
  </si>
  <si>
    <t>www.athleticswanganui.co.nz</t>
  </si>
  <si>
    <t>Michael Dwyer</t>
  </si>
  <si>
    <t>Chairman</t>
  </si>
  <si>
    <t>021 119 0127</t>
  </si>
  <si>
    <t>miked@infogen.net.nz</t>
  </si>
  <si>
    <t>Cooks St, PO Box 79, Wanganui</t>
  </si>
  <si>
    <t>Heather McKenzie</t>
  </si>
  <si>
    <t>Secretary/Website</t>
  </si>
  <si>
    <t>022 616 5670</t>
  </si>
  <si>
    <t>06 347 1250</t>
  </si>
  <si>
    <t>Alec McNab</t>
  </si>
  <si>
    <t>Coaching</t>
  </si>
  <si>
    <t>021 421 145</t>
  </si>
  <si>
    <t>Archery</t>
  </si>
  <si>
    <t>Wanganui Archery Club</t>
  </si>
  <si>
    <t>Debbie Warren</t>
  </si>
  <si>
    <t>President</t>
  </si>
  <si>
    <t>06 343 8893</t>
  </si>
  <si>
    <t>pdbtk@paradise.net.nz</t>
  </si>
  <si>
    <t>4 Russell St, Wanganui</t>
  </si>
  <si>
    <t>Marangai Archery Club</t>
  </si>
  <si>
    <t>Robert &amp; Fred McMillan</t>
  </si>
  <si>
    <t>06 342 6636 (Rob)  06 343 6797 (Fred)</t>
  </si>
  <si>
    <t>7 Lenihan St, Wanganui East, Wanganui 4500</t>
  </si>
  <si>
    <t>www.marangaiarcheryclub.co.nz</t>
  </si>
  <si>
    <t>Maureen McMillan</t>
  </si>
  <si>
    <t>021 145 4818</t>
  </si>
  <si>
    <t>06 342 6636</t>
  </si>
  <si>
    <t>secretary@marangaiarcheryclub.co.nz / info@marangaiarcheryclub.co.nz</t>
  </si>
  <si>
    <t>11 Marangai Rd, RD2, Wanganui 4572</t>
  </si>
  <si>
    <t>YMCA Archery</t>
  </si>
  <si>
    <t>www.ymcacentral.org.nz</t>
  </si>
  <si>
    <t>06 349 0197</t>
  </si>
  <si>
    <t>ymca@ymcacentral.org.nz</t>
  </si>
  <si>
    <t>PO Box 622, Wanganui 4540</t>
  </si>
  <si>
    <t>Wanganui Badminton Assn</t>
  </si>
  <si>
    <t>http://www.sportsground.co.nz/wanganuibadminton</t>
  </si>
  <si>
    <t>Graham Feist</t>
  </si>
  <si>
    <t>Secretary / Treasurer</t>
  </si>
  <si>
    <t>06 342 1852</t>
  </si>
  <si>
    <t>gfeist@xtra.co.nz</t>
  </si>
  <si>
    <t>Brunswick Rd, Wanganui</t>
  </si>
  <si>
    <t>Basketball</t>
  </si>
  <si>
    <t>Wanganui Basketball Assn</t>
  </si>
  <si>
    <t>www.sportsground.co.nz/basketballwanganui</t>
  </si>
  <si>
    <t>Bill Ashworth</t>
  </si>
  <si>
    <t>06 342 7704 / 06 348 1401</t>
  </si>
  <si>
    <t>billworth@xtra.co.nz</t>
  </si>
  <si>
    <t>PO Box 453, Wanganui</t>
  </si>
  <si>
    <t>Marie Joseph</t>
  </si>
  <si>
    <t>0279373007</t>
  </si>
  <si>
    <t>josma@tpk.govt.nz</t>
  </si>
  <si>
    <t>Bowls Wanganui</t>
  </si>
  <si>
    <t>www.bowlswanganui.org.nz</t>
  </si>
  <si>
    <t>Sherie Patterson</t>
  </si>
  <si>
    <t>Secretary/Treasurer</t>
  </si>
  <si>
    <t>06 345 3696</t>
  </si>
  <si>
    <t>Laird Park Sports Centre, PO Box 901, Wanganui</t>
  </si>
  <si>
    <t>Clubs - see 'Clubs' section of website:</t>
  </si>
  <si>
    <t>Boxing</t>
  </si>
  <si>
    <t>Wanganui/Taranaki Boxing Assn</t>
  </si>
  <si>
    <t>Jim Comp</t>
  </si>
  <si>
    <t>06 344 1476</t>
  </si>
  <si>
    <t>compjim57@gmail.com</t>
  </si>
  <si>
    <t>89 Devon Road, SpringvaleWanganui 4501</t>
  </si>
  <si>
    <t>River City Boxing Club</t>
  </si>
  <si>
    <t>Sharon Parker</t>
  </si>
  <si>
    <t>06 344 1405</t>
  </si>
  <si>
    <t>Cnr Keith and Copeland Sts, Wanganui 4500</t>
  </si>
  <si>
    <t>Wanganui Boxon Sports Academy</t>
  </si>
  <si>
    <t>Steve Reweti</t>
  </si>
  <si>
    <t>021 057 1707</t>
  </si>
  <si>
    <t>06 3445050 (Club)</t>
  </si>
  <si>
    <t>Canoe/Kayak</t>
  </si>
  <si>
    <t>River City Canoe Club</t>
  </si>
  <si>
    <t>Barry Hurley</t>
  </si>
  <si>
    <t>027 604 2952</t>
  </si>
  <si>
    <t>06 343 2185</t>
  </si>
  <si>
    <t>ba3@xtra.co.nz</t>
  </si>
  <si>
    <t>4 Boydfield Street, Wanganui</t>
  </si>
  <si>
    <t>Wanganui Cricket Assn</t>
  </si>
  <si>
    <t>http://cricketwanganui.co.nz/</t>
  </si>
  <si>
    <t>Dilan Raj</t>
  </si>
  <si>
    <t>022 061 9279</t>
  </si>
  <si>
    <t>info@cricketwanganui.co.nz / dilan@cricketwanganui.co.nz</t>
  </si>
  <si>
    <t>PO Box 4345, Wanganui</t>
  </si>
  <si>
    <t>Stu Gill</t>
  </si>
  <si>
    <t>027 296 1466</t>
  </si>
  <si>
    <t>sgill@cavbrem.co.nz / stuartandgail@xtra.co.nz</t>
  </si>
  <si>
    <t>Marist Cricket</t>
  </si>
  <si>
    <t>Sam O'Leary</t>
  </si>
  <si>
    <t>027 361 7700</t>
  </si>
  <si>
    <t>sam.t.oleary@hotmail.com</t>
  </si>
  <si>
    <t>Mark Fraser</t>
  </si>
  <si>
    <t>027 847 9501</t>
  </si>
  <si>
    <t>mfraser@silks.co.nz</t>
  </si>
  <si>
    <t>United Cricket</t>
  </si>
  <si>
    <t>Max Carroll</t>
  </si>
  <si>
    <t>1st Team Captain</t>
  </si>
  <si>
    <t>027 755 5899</t>
  </si>
  <si>
    <t>06 349 2320</t>
  </si>
  <si>
    <t>max@sportwanganui.co.nz</t>
  </si>
  <si>
    <t>Ritesh Verma</t>
  </si>
  <si>
    <t>2nd Team Captain</t>
  </si>
  <si>
    <t>027 577 7938</t>
  </si>
  <si>
    <t>ritesh@propertybrokers.co.nz</t>
  </si>
  <si>
    <t>Wanganui High School Cricket</t>
  </si>
  <si>
    <t>Andrew Lock</t>
  </si>
  <si>
    <t>TIC Cricket</t>
  </si>
  <si>
    <t>027 825 6633</t>
  </si>
  <si>
    <t>thelocks@vodafone.co.nz</t>
  </si>
  <si>
    <t>Wanganui Collegiate Cricket</t>
  </si>
  <si>
    <t>Barry Touzel</t>
  </si>
  <si>
    <t>TIC Sport</t>
  </si>
  <si>
    <t>021 176 9794</t>
  </si>
  <si>
    <t>06 349 0210 ext 847</t>
  </si>
  <si>
    <t>barry.touzel@collegiate.school.nz</t>
  </si>
  <si>
    <t>Wanganui Collegiate School, 132 Liverpool St, Wanganui 4500</t>
  </si>
  <si>
    <t>Wanganui City College Cricket</t>
  </si>
  <si>
    <t>Dave Ellwood</t>
  </si>
  <si>
    <t>davidmary.ellwood@xtra.co.nz</t>
  </si>
  <si>
    <t>Wanganui High School Old Boys</t>
  </si>
  <si>
    <t>Jason George</t>
  </si>
  <si>
    <t>027 266 8243</t>
  </si>
  <si>
    <t>j.mckay.george@gmail.com</t>
  </si>
  <si>
    <t>Wanganui Renegades Cricket</t>
  </si>
  <si>
    <t>Ben Heap</t>
  </si>
  <si>
    <t>06 344 3162</t>
  </si>
  <si>
    <t xml:space="preserve">heap@slingshot.co.nz </t>
  </si>
  <si>
    <t>Tech Cricket Club</t>
  </si>
  <si>
    <t>Simon Aitken</t>
  </si>
  <si>
    <t>si_aitken@yahoo.co.nz</t>
  </si>
  <si>
    <t>Wanganui Croquet Club</t>
  </si>
  <si>
    <t>Lyn Williams</t>
  </si>
  <si>
    <t>06 347 2559</t>
  </si>
  <si>
    <t>Cycling / Bike</t>
  </si>
  <si>
    <t>Wanganui Cycling Club</t>
  </si>
  <si>
    <t>www.cyclingwanganui.co.nz</t>
  </si>
  <si>
    <t>Cherie Prince</t>
  </si>
  <si>
    <t>wanganuicycling@gmail.com</t>
  </si>
  <si>
    <t>PO Box 618, Wanganui</t>
  </si>
  <si>
    <t>Wanganui Mountain Bike Club</t>
  </si>
  <si>
    <t>www.wanganuimountainbikeclub.co.nz</t>
  </si>
  <si>
    <t>Wayne Gedye</t>
  </si>
  <si>
    <t>027 244 7108</t>
  </si>
  <si>
    <t>PO Box 129, Wanganui</t>
  </si>
  <si>
    <t>Sarah Reed</t>
  </si>
  <si>
    <t>reedsarah0@gmail.com</t>
  </si>
  <si>
    <t>Nigel McIlroy</t>
  </si>
  <si>
    <t>Junior Development</t>
  </si>
  <si>
    <t>021 184 1953</t>
  </si>
  <si>
    <t>raceboy@xtra.co.nz</t>
  </si>
  <si>
    <t xml:space="preserve">Equestrian </t>
  </si>
  <si>
    <t>Wanganui Riding School</t>
  </si>
  <si>
    <t>www.sportsground.co.nz/wanganuiridingschool</t>
  </si>
  <si>
    <t>Rachael Kirk</t>
  </si>
  <si>
    <t>Owner</t>
  </si>
  <si>
    <t>021 930 950</t>
  </si>
  <si>
    <t>06 345 3285</t>
  </si>
  <si>
    <t>wanganuiridingschool@xtra.co.nz</t>
  </si>
  <si>
    <t>Petre Pony Club</t>
  </si>
  <si>
    <t>www.sportsground.co.nz/WPPC</t>
  </si>
  <si>
    <t>Michele Swan</t>
  </si>
  <si>
    <t xml:space="preserve">Club Secretary </t>
  </si>
  <si>
    <t>027 5790370</t>
  </si>
  <si>
    <t>06 344 2130</t>
  </si>
  <si>
    <t>Riding for the Disabled</t>
  </si>
  <si>
    <t>www.rda.org.nz/RDAgroups/Wanganui.htm</t>
  </si>
  <si>
    <t>Cath Matthews</t>
  </si>
  <si>
    <t>06 347 1542</t>
  </si>
  <si>
    <t>wanganui@rda.org.nz</t>
  </si>
  <si>
    <t>PO Box 4350, Wanganui 4541</t>
  </si>
  <si>
    <t>Fencing</t>
  </si>
  <si>
    <t>Rivercity Fencing Club</t>
  </si>
  <si>
    <t>Facebook: Rivercity Fencing</t>
  </si>
  <si>
    <t>Elise</t>
  </si>
  <si>
    <t>021 178 8451</t>
  </si>
  <si>
    <t>Central Football</t>
  </si>
  <si>
    <t>www.centralfootball.co.nz</t>
  </si>
  <si>
    <t>Football Development Officer</t>
  </si>
  <si>
    <t>06 349 2314</t>
  </si>
  <si>
    <t>Kylie MacKenzie</t>
  </si>
  <si>
    <t>Operations Manager - Wanganui</t>
  </si>
  <si>
    <t>021 518 633</t>
  </si>
  <si>
    <t>06 349 2300</t>
  </si>
  <si>
    <t>kylie@centralfootball.co.nz</t>
  </si>
  <si>
    <t>Clubs - see 'Teams' section of website:</t>
  </si>
  <si>
    <t>http://www.centralfootball.co.nz/region/wanganui/clubs.asp?t=7</t>
  </si>
  <si>
    <t>Manawatu Wanganui Golf Assn</t>
  </si>
  <si>
    <t>www.mwga.co.nz</t>
  </si>
  <si>
    <t>Rhys Watkins</t>
  </si>
  <si>
    <t>Development Officer</t>
  </si>
  <si>
    <t>021 384 424</t>
  </si>
  <si>
    <t>06 357 5349</t>
  </si>
  <si>
    <t>mwga@sportmanawatu.org.nz</t>
  </si>
  <si>
    <t>Belmont / Wanganui Golf Club</t>
  </si>
  <si>
    <t>www.wanganuigolfclub.co.nz</t>
  </si>
  <si>
    <t>Norm Rapson</t>
  </si>
  <si>
    <t>027 457 9631</t>
  </si>
  <si>
    <t>06 349 0559</t>
  </si>
  <si>
    <t>manager@wanganuigolfclub.co.nz</t>
  </si>
  <si>
    <t>Clarkson Ave, Wanganui</t>
  </si>
  <si>
    <t>www.castlecliffgolfclub.co.nz</t>
  </si>
  <si>
    <t>Rodney Donaldson</t>
  </si>
  <si>
    <t>06 344 4554</t>
  </si>
  <si>
    <t>admin@castlecliffgolf.co.nz</t>
  </si>
  <si>
    <t>PO Box 386</t>
  </si>
  <si>
    <t>Secretary/finance</t>
  </si>
  <si>
    <t>castle.cliff@xtra.co.nz</t>
  </si>
  <si>
    <t>www.golfwanganui.co.nz</t>
  </si>
  <si>
    <t>Karney Herewini</t>
  </si>
  <si>
    <t>06 344 5808</t>
  </si>
  <si>
    <t>karney@ntota.co.nz</t>
  </si>
  <si>
    <t>Gym Sports</t>
  </si>
  <si>
    <t>Wanganui Boys &amp; Girls Gym Club</t>
  </si>
  <si>
    <t>www.wanganuigymclub.co.nz</t>
  </si>
  <si>
    <t>Liz Munroe</t>
  </si>
  <si>
    <t>Administrator</t>
  </si>
  <si>
    <t>06 345 8670</t>
  </si>
  <si>
    <t>office@wanganuigymclub.co.nz</t>
  </si>
  <si>
    <t>Hockey Wanganui</t>
  </si>
  <si>
    <t>www.hockeywanganui.org.nz</t>
  </si>
  <si>
    <t>Operations Development Officer</t>
  </si>
  <si>
    <t>027 414 3842 / 021 037 3092</t>
  </si>
  <si>
    <t>06 344 6597</t>
  </si>
  <si>
    <t>info@hockeywanganui.org.nz / mousetrap_hockey@yahoo.co.nz</t>
  </si>
  <si>
    <t>Gonville Domain, 78 Alma Rd, Wanganui</t>
  </si>
  <si>
    <t>Collegians Hockey</t>
  </si>
  <si>
    <t>Suzanne Muirhead</t>
  </si>
  <si>
    <t>p.muirhead@xtra.co.nz</t>
  </si>
  <si>
    <t>Castlecliff Womens Hockey</t>
  </si>
  <si>
    <t xml:space="preserve">Anne Stone </t>
  </si>
  <si>
    <t>keithannestone@xtra.co.nz</t>
  </si>
  <si>
    <t>Hogs United Hockey</t>
  </si>
  <si>
    <t>Paul Brasting</t>
  </si>
  <si>
    <t>027 376 2575</t>
  </si>
  <si>
    <t>paulgoat@hotmail.com</t>
  </si>
  <si>
    <t>Ryan Fitness</t>
  </si>
  <si>
    <t>027 559 5111</t>
  </si>
  <si>
    <t>TCOB Sweathogs (Castlecliff Mens HC)</t>
  </si>
  <si>
    <t>Wayne Steel</t>
  </si>
  <si>
    <t>027 211 5953</t>
  </si>
  <si>
    <t>Ash Hilbourne</t>
  </si>
  <si>
    <t>06 348 9903</t>
  </si>
  <si>
    <t>a.hilbourne@xtra.co.nz</t>
  </si>
  <si>
    <t>Waverley Women Hockey</t>
  </si>
  <si>
    <t>Sue Hunger</t>
  </si>
  <si>
    <t>suejohnhunger@xtra.co.nz</t>
  </si>
  <si>
    <t>Inline Hockey</t>
  </si>
  <si>
    <t>Wanganui Lightening United Inline Hockey Club</t>
  </si>
  <si>
    <t>Fred &amp; Sandra Ashworth</t>
  </si>
  <si>
    <t>027 223 7450</t>
  </si>
  <si>
    <t>06 344 3356</t>
  </si>
  <si>
    <t>fred.a@xtra.co.nz</t>
  </si>
  <si>
    <t>Inline Skating</t>
  </si>
  <si>
    <t>Jet Sprints</t>
  </si>
  <si>
    <t>Shelterview Jetsprints</t>
  </si>
  <si>
    <t>www.V8jetsprints.co.nz</t>
  </si>
  <si>
    <t>Julia Murray</t>
  </si>
  <si>
    <t>Event Manager</t>
  </si>
  <si>
    <t>06 342 5502</t>
  </si>
  <si>
    <t>rich-ju@farmside.co.nz</t>
  </si>
  <si>
    <t>RD5, Upokongaro, Wanganui</t>
  </si>
  <si>
    <t xml:space="preserve">Kapa Haka  </t>
  </si>
  <si>
    <t>Te Kura o Ngati Rangi</t>
  </si>
  <si>
    <t>06 385 8722</t>
  </si>
  <si>
    <t>Te Raenga Morehu o Ratana</t>
  </si>
  <si>
    <t>Tema Hemi</t>
  </si>
  <si>
    <t>06 347 1402</t>
  </si>
  <si>
    <t>tema@awafm.co.nz</t>
  </si>
  <si>
    <t>Awa FM, 70 Campbell St, Wanganui</t>
  </si>
  <si>
    <t>Te Matapihi</t>
  </si>
  <si>
    <t>Kahurangi Simon</t>
  </si>
  <si>
    <t>027 715 7003</t>
  </si>
  <si>
    <t>Whanganui River</t>
  </si>
  <si>
    <t>Te Ngakau o te Awa</t>
  </si>
  <si>
    <t>Kamaka Manuel</t>
  </si>
  <si>
    <t>06 349 0105</t>
  </si>
  <si>
    <t>Te Roopu o Punawai</t>
  </si>
  <si>
    <t>Tamahou Rowe / Pop Pirikahu</t>
  </si>
  <si>
    <t>06 349 0180</t>
  </si>
  <si>
    <t>Whanganui City College</t>
  </si>
  <si>
    <t>Kia Whaiora</t>
  </si>
  <si>
    <t xml:space="preserve">Ashley Patea / Lynaire Simon </t>
  </si>
  <si>
    <t>Te Potiki Hononga</t>
  </si>
  <si>
    <t>Ngahuia Kawau</t>
  </si>
  <si>
    <t>06 344 6368 / 06 349 0552</t>
  </si>
  <si>
    <t>Kokohuia/Tupoho</t>
  </si>
  <si>
    <t>Putiki Wharanui</t>
  </si>
  <si>
    <t>Ned Tapa</t>
  </si>
  <si>
    <t>027 493 8553</t>
  </si>
  <si>
    <t>Putiki Marae</t>
  </si>
  <si>
    <t>B.A. Productions</t>
  </si>
  <si>
    <t>Ashley Patea</t>
  </si>
  <si>
    <t>06 343 8229</t>
  </si>
  <si>
    <t>Primary Schools</t>
  </si>
  <si>
    <t>Life Saving/Surf</t>
  </si>
  <si>
    <t>Royal Life Saving Society</t>
  </si>
  <si>
    <t>www.lifesaver.org.nz</t>
  </si>
  <si>
    <t>Marie Baker</t>
  </si>
  <si>
    <t>RLSSNZ Chair</t>
  </si>
  <si>
    <t>06 343 2677</t>
  </si>
  <si>
    <t>rlssnz@lifesaver.org.nz</t>
  </si>
  <si>
    <t>Diane Handley</t>
  </si>
  <si>
    <t>06 346 5850</t>
  </si>
  <si>
    <t>Wanganui Surf Life Saving Club</t>
  </si>
  <si>
    <t>06 344 2948 (Club)</t>
  </si>
  <si>
    <t>06 344 6284 (Phil)</t>
  </si>
  <si>
    <t>phil.gilmore@wanganui.govt.nz</t>
  </si>
  <si>
    <t>NZ Eagle Spirit Jujitsu</t>
  </si>
  <si>
    <t>http://nzesjj.weebly.com/</t>
  </si>
  <si>
    <t>Robin Howard</t>
  </si>
  <si>
    <t>06 347 7854</t>
  </si>
  <si>
    <t>021 0278 4777</t>
  </si>
  <si>
    <t>nzsci@hotmail.com</t>
  </si>
  <si>
    <t>Shanon Casson</t>
  </si>
  <si>
    <t>021 027 46291</t>
  </si>
  <si>
    <t>shanoncasson@gmail.com</t>
  </si>
  <si>
    <t>159 Wicksteed St</t>
  </si>
  <si>
    <t>Wanganui Judo Club</t>
  </si>
  <si>
    <t>Wayne Watson</t>
  </si>
  <si>
    <t>06 347 7920</t>
  </si>
  <si>
    <t>027 445 7882</t>
  </si>
  <si>
    <t>watson_security@xtra.co.nz</t>
  </si>
  <si>
    <t>Japan Karate Assn Wanganui Dojo</t>
  </si>
  <si>
    <t>Natasha McKee</t>
  </si>
  <si>
    <t>06 345 1775</t>
  </si>
  <si>
    <t>sandjmckee@gmail.com</t>
  </si>
  <si>
    <t>Wanganui Kyokushin Karate</t>
  </si>
  <si>
    <t>Pete Parson</t>
  </si>
  <si>
    <t>04 386 2956</t>
  </si>
  <si>
    <t>021 345 718</t>
  </si>
  <si>
    <t>mpkenworthy@xtra.co.nz</t>
  </si>
  <si>
    <t>151 St Hill Street</t>
  </si>
  <si>
    <t>Dragon Spirit Tae Kwon Do</t>
  </si>
  <si>
    <t>www.itkd.co.nz</t>
  </si>
  <si>
    <t>Darren Andrews</t>
  </si>
  <si>
    <t>027 213 2100</t>
  </si>
  <si>
    <t>darrenandrews@xtra.co.nz</t>
  </si>
  <si>
    <t>3 Kawau Place, Otamatea, Wanganui</t>
  </si>
  <si>
    <t>Wanganui Kung Fu</t>
  </si>
  <si>
    <t>Matthew Deihl</t>
  </si>
  <si>
    <t>022 0411 251</t>
  </si>
  <si>
    <t>wanganui@shaolinkungfu.co.nz</t>
  </si>
  <si>
    <t>Wanganui Muaythai &amp; MMA</t>
  </si>
  <si>
    <t>Derek Broughton</t>
  </si>
  <si>
    <t>06 343 6394</t>
  </si>
  <si>
    <t>027 298 1095</t>
  </si>
  <si>
    <t>wanganuimuaythai@hotmail.com</t>
  </si>
  <si>
    <t>Motor Sport</t>
  </si>
  <si>
    <t>Multisport</t>
  </si>
  <si>
    <t>Whanganui Multisport Club Inc</t>
  </si>
  <si>
    <t>www.wmtc.co.nz</t>
  </si>
  <si>
    <t>Jason Page</t>
  </si>
  <si>
    <t>021 191 5458</t>
  </si>
  <si>
    <t>06 347 9078</t>
  </si>
  <si>
    <t>talybryn@xtra.co.nz</t>
  </si>
  <si>
    <t>141a Anzac Parade, opposite Anndion Lodge</t>
  </si>
  <si>
    <t>Netball Wanganui</t>
  </si>
  <si>
    <t>www.sportsground.co.nz/netballwanganui</t>
  </si>
  <si>
    <t>Executive Officer</t>
  </si>
  <si>
    <t>021 666 9884</t>
  </si>
  <si>
    <t>06 349 2329</t>
  </si>
  <si>
    <t>netball@sportwanganui.co.nz</t>
  </si>
  <si>
    <t>Lisa Murphy</t>
  </si>
  <si>
    <t>Netball Development Officer</t>
  </si>
  <si>
    <t>027 666 9884</t>
  </si>
  <si>
    <t>06 349 2326</t>
  </si>
  <si>
    <t>lisa@sportwanganui.co.nz</t>
  </si>
  <si>
    <t>Current Clubs: http://www.sportsground.co.nz/netballwanganui/19064/</t>
  </si>
  <si>
    <t>Wanganui Indoor Link Netball</t>
  </si>
  <si>
    <t>http://www.sportsground.co.nz/wanganuiindoorlinknetball</t>
  </si>
  <si>
    <t>Julie Temperton</t>
  </si>
  <si>
    <t>027 251 2515</t>
  </si>
  <si>
    <t>julietemperton14@gmail.com</t>
  </si>
  <si>
    <t>Orienteering</t>
  </si>
  <si>
    <t>Petanque</t>
  </si>
  <si>
    <t>Wanganui East Club Petanque</t>
  </si>
  <si>
    <t>Christine Strichen</t>
  </si>
  <si>
    <t>06 347 7304</t>
  </si>
  <si>
    <t>Pistol Shooting</t>
  </si>
  <si>
    <t>Wanganui Pistol Club</t>
  </si>
  <si>
    <t>www.wanganuipistolclub.org.nz</t>
  </si>
  <si>
    <t>Wally Cole</t>
  </si>
  <si>
    <t>Club President</t>
  </si>
  <si>
    <t>021 658 974</t>
  </si>
  <si>
    <t>wanganuipistolclub@hotmail.com</t>
  </si>
  <si>
    <t>Darren Thomas</t>
  </si>
  <si>
    <t>021 114 4968</t>
  </si>
  <si>
    <t>Roller Hockey</t>
  </si>
  <si>
    <t>Rowing</t>
  </si>
  <si>
    <t>Wanganui Rowing Assn</t>
  </si>
  <si>
    <t>www.sportsground.co.nz/wanganuirowing</t>
  </si>
  <si>
    <t>Stephanie Rush</t>
  </si>
  <si>
    <t>021 711 258</t>
  </si>
  <si>
    <t>stephrush@xtra.co.nz</t>
  </si>
  <si>
    <t>PO Box 4204, Wanganui 4541</t>
  </si>
  <si>
    <t>Rosie Austin</t>
  </si>
  <si>
    <t>Master in Charge if Rowing</t>
  </si>
  <si>
    <t>027 227 7671</t>
  </si>
  <si>
    <t>rosie.austin@collegiate.school.nz</t>
  </si>
  <si>
    <t>Aramoho Wanganui Rowing Club</t>
  </si>
  <si>
    <t>www.sportsground.co.nz/wanganuirowingclub</t>
  </si>
  <si>
    <t>Anne Pawson</t>
  </si>
  <si>
    <t>027 496 5644</t>
  </si>
  <si>
    <t>06 3424 797</t>
  </si>
  <si>
    <t>awrowing@gmail.com</t>
  </si>
  <si>
    <t>PO Box 5033, Wanganui</t>
  </si>
  <si>
    <t>Union Boat Club</t>
  </si>
  <si>
    <t>www.unionboatclub.co.nz</t>
  </si>
  <si>
    <t>Bob Evans</t>
  </si>
  <si>
    <t>Club Captain</t>
  </si>
  <si>
    <t>027 290 4002</t>
  </si>
  <si>
    <t>06 343 3565</t>
  </si>
  <si>
    <t>bob.evans@xtra.co.nz</t>
  </si>
  <si>
    <t>Kiah Reweti</t>
  </si>
  <si>
    <t>027 946 4156</t>
  </si>
  <si>
    <t>coast.e@hotmail.com</t>
  </si>
  <si>
    <t>204 Great North Rd, Wanganui</t>
  </si>
  <si>
    <t>Craig Campbell</t>
  </si>
  <si>
    <t>027 378 8573</t>
  </si>
  <si>
    <t>Wanganui Rugby Football Union</t>
  </si>
  <si>
    <t>www.wanganuirugby.co.nz</t>
  </si>
  <si>
    <t>JB Phillips</t>
  </si>
  <si>
    <t>Acting CEO</t>
  </si>
  <si>
    <t>06 349 2313</t>
  </si>
  <si>
    <t>jbphillips@wanganuirugby.co.nz</t>
  </si>
  <si>
    <t>Clubs - see 'Club Rugby' section of website:</t>
  </si>
  <si>
    <t>http://wanganuirugby.co.nz/wp/?page_id=50</t>
  </si>
  <si>
    <t>Running/Walking</t>
  </si>
  <si>
    <t>Wanganui Harrier Club</t>
  </si>
  <si>
    <t>www.wanganuiharrierclub.co.nz</t>
  </si>
  <si>
    <t>Jimmy Hildreth</t>
  </si>
  <si>
    <t>029 770 1235</t>
  </si>
  <si>
    <t>06 343 6175</t>
  </si>
  <si>
    <t>wanganuiharrierclub@gmail.com</t>
  </si>
  <si>
    <t>Damien Wood</t>
  </si>
  <si>
    <t>Deputy Club Captain</t>
  </si>
  <si>
    <t>027 894 5647</t>
  </si>
  <si>
    <t>06 344 6804</t>
  </si>
  <si>
    <t>Softball</t>
  </si>
  <si>
    <t>Wanganui Softball Assn</t>
  </si>
  <si>
    <t>021 674 624</t>
  </si>
  <si>
    <t>06 3450 799</t>
  </si>
  <si>
    <t>wanganuisoftball@gmail.com</t>
  </si>
  <si>
    <t>Braves Softball park, Gonville</t>
  </si>
  <si>
    <t>Special Olympics</t>
  </si>
  <si>
    <t>Halberg Trust</t>
  </si>
  <si>
    <t>www.halberg.co.nz</t>
  </si>
  <si>
    <t>John Sigurdson</t>
  </si>
  <si>
    <t>Regional Coordinator</t>
  </si>
  <si>
    <t>021 190 4881</t>
  </si>
  <si>
    <t>06 759 0930</t>
  </si>
  <si>
    <t>johns@halberg.co.nz</t>
  </si>
  <si>
    <t>Speed Skating</t>
  </si>
  <si>
    <t>Wanganui Speed Skating Club</t>
  </si>
  <si>
    <t>www.wanganui-speed.co.nz</t>
  </si>
  <si>
    <t>Gary Clark</t>
  </si>
  <si>
    <t>027 446 2231</t>
  </si>
  <si>
    <t>06 348 8366</t>
  </si>
  <si>
    <t>garyz@xtra.co.nz</t>
  </si>
  <si>
    <t>Wanganui Skating Club, PO Box 799, Wanganui, mostly found at Jubilee Stadium</t>
  </si>
  <si>
    <t>Allison Corliss</t>
  </si>
  <si>
    <t>warscrink@gmail.com</t>
  </si>
  <si>
    <t>PO Box 779, Wanganui 4541</t>
  </si>
  <si>
    <t>www.wanganuisquash.net.nz</t>
  </si>
  <si>
    <t>Donna Harold</t>
  </si>
  <si>
    <t>027 478 0646</t>
  </si>
  <si>
    <t>06 344 7793</t>
  </si>
  <si>
    <t>deharold49@gmail.com</t>
  </si>
  <si>
    <t>Wanganui Squash Rackets Club (Inc), 3 Bassett St, Wanganui</t>
  </si>
  <si>
    <t>Wanganui Swimming Club</t>
  </si>
  <si>
    <t>www.wanganuisswimclub.org.nz</t>
  </si>
  <si>
    <t>Brenda O'Shaughnessy</t>
  </si>
  <si>
    <t>Board member</t>
  </si>
  <si>
    <t>06 345 8810 (home), 06 349 6608 (work)</t>
  </si>
  <si>
    <t>steveandbrenda99@gmail.com</t>
  </si>
  <si>
    <t>Table Tennis</t>
  </si>
  <si>
    <t>Table Tennis Wanganui</t>
  </si>
  <si>
    <t>www.wnet.co.nz</t>
  </si>
  <si>
    <t>Jenny Brader / John Williams / Dave Welch</t>
  </si>
  <si>
    <t>Telephone contacts</t>
  </si>
  <si>
    <t>06 343 7461 / 06 344 6309 / 06 346 5906</t>
  </si>
  <si>
    <t>ttw@wnet.co.nz</t>
  </si>
  <si>
    <t>Target Shooting Wanganui</t>
  </si>
  <si>
    <t>www.tsw.net.nz</t>
  </si>
  <si>
    <t>Paul Turner</t>
  </si>
  <si>
    <t>027 292 8787</t>
  </si>
  <si>
    <t>paul.turner@tsw.net.nz</t>
  </si>
  <si>
    <t>Westmere Miniature Rifle Club</t>
  </si>
  <si>
    <t>John Goodare</t>
  </si>
  <si>
    <t>021 643 155</t>
  </si>
  <si>
    <t>06 342 1854</t>
  </si>
  <si>
    <t>goodare@vodafone.co.nz</t>
  </si>
  <si>
    <t>RSA Target Shooting</t>
  </si>
  <si>
    <t>Elaine Eastabrook</t>
  </si>
  <si>
    <t>027 446 1005 (Elaine &amp; Gordon)</t>
  </si>
  <si>
    <t>06 344 4924</t>
  </si>
  <si>
    <t>gordonandelaine@xtra.co.nz</t>
  </si>
  <si>
    <t>Wanganui Tennis</t>
  </si>
  <si>
    <t>www.wanganui tennis.co.nz</t>
  </si>
  <si>
    <t>Gene Ridgway</t>
  </si>
  <si>
    <t>021 025 23147</t>
  </si>
  <si>
    <t>tenniswang@xtra.co.nz</t>
  </si>
  <si>
    <t>John Williams</t>
  </si>
  <si>
    <t>06 347 8281</t>
  </si>
  <si>
    <t> john.patty@xtra.co.nz</t>
  </si>
  <si>
    <t>Touch</t>
  </si>
  <si>
    <t>Wanganui Touch</t>
  </si>
  <si>
    <t>www.sportsground.co.nz/touchwanganui</t>
  </si>
  <si>
    <t>Paul Millar</t>
  </si>
  <si>
    <t>021 266 4531</t>
  </si>
  <si>
    <t>paulm@bsmgroup.co.nz</t>
  </si>
  <si>
    <t>Facebook: Whanganui Touch Association</t>
  </si>
  <si>
    <t>Volleyball</t>
  </si>
  <si>
    <t>Rivercity Volleyball</t>
  </si>
  <si>
    <t>www.volleyball.co.nz</t>
  </si>
  <si>
    <t>Miles Johnson</t>
  </si>
  <si>
    <t>021 744656</t>
  </si>
  <si>
    <t>mkj@xtra.co.nz</t>
  </si>
  <si>
    <t xml:space="preserve">Waka Ama </t>
  </si>
  <si>
    <t>Te Ringa Miti Tai Heke Whanganui Waka Ama Club Incorporated</t>
  </si>
  <si>
    <t>www.wakaama.co.nz</t>
  </si>
  <si>
    <t>027 294 9471</t>
  </si>
  <si>
    <t> tamehana71@xtra.co.nz </t>
  </si>
  <si>
    <t>71 Putiki Drive, Wanganui</t>
  </si>
  <si>
    <t>Renee Tawhiwhirangi-Clark</t>
  </si>
  <si>
    <t>021 0254 8351</t>
  </si>
  <si>
    <t>trmth.wakaama@gmail.com</t>
  </si>
  <si>
    <t>43 Bignell St, Wanganui</t>
  </si>
  <si>
    <t>Water Sports</t>
  </si>
  <si>
    <t>Wanganui Water Ski Club Inc</t>
  </si>
  <si>
    <t>Facebook: Wanganui Water Ski Club</t>
  </si>
  <si>
    <t>Des Papprill</t>
  </si>
  <si>
    <t>022 0427 178</t>
  </si>
  <si>
    <t>06 343 9935</t>
  </si>
  <si>
    <t>despapprill@hotmail.com</t>
  </si>
  <si>
    <t>C/- 191 No3 Line, Wanganui 4500</t>
  </si>
  <si>
    <t>027 626 2322</t>
  </si>
  <si>
    <t xml:space="preserve">06 327 5575/ </t>
  </si>
  <si>
    <t>0274350074</t>
  </si>
  <si>
    <t xml:space="preserve">06 3221168/ </t>
  </si>
  <si>
    <t>0220967322</t>
  </si>
  <si>
    <t>06 327 7024/</t>
  </si>
  <si>
    <t xml:space="preserve"> 021501077</t>
  </si>
  <si>
    <t>63880029/</t>
  </si>
  <si>
    <t>021 215 6478</t>
  </si>
  <si>
    <t>mmcalley@huntley.school.nz</t>
  </si>
  <si>
    <t>Marton Rugby and Sports Club Inc.</t>
  </si>
  <si>
    <t>430 Waikakahi Rd, RD2, Taihape 4792</t>
  </si>
  <si>
    <t>06 388 1847</t>
  </si>
  <si>
    <t>06 388 1736</t>
  </si>
  <si>
    <t>rscis@outlook.com  </t>
  </si>
  <si>
    <t>aharrison@rangitikeicollege.school.nz</t>
  </si>
  <si>
    <t>Sally Stantiall</t>
  </si>
  <si>
    <t>06 327 6765</t>
  </si>
  <si>
    <t>027 955 6674</t>
  </si>
  <si>
    <t xml:space="preserve">06 322 8667 / </t>
  </si>
  <si>
    <t xml:space="preserve"> 021 140 9730</t>
  </si>
  <si>
    <t>06 322 8210 /</t>
  </si>
  <si>
    <t xml:space="preserve"> 027 208 6021</t>
  </si>
  <si>
    <t xml:space="preserve"> 027 711 5494</t>
  </si>
  <si>
    <t xml:space="preserve"> 027 449 5043</t>
  </si>
  <si>
    <t xml:space="preserve">027  577 9500 </t>
  </si>
  <si>
    <t xml:space="preserve"> 027 568 5687</t>
  </si>
  <si>
    <t xml:space="preserve"> 027 579 1144</t>
  </si>
  <si>
    <t xml:space="preserve">06 342 6867 </t>
  </si>
  <si>
    <t xml:space="preserve"> 06 322 1419 </t>
  </si>
  <si>
    <t xml:space="preserve">06 327 8726 </t>
  </si>
  <si>
    <t xml:space="preserve">06 388 1479 </t>
  </si>
  <si>
    <t xml:space="preserve">06 327 7130 </t>
  </si>
  <si>
    <t xml:space="preserve">06 327 8752 </t>
  </si>
  <si>
    <t>RUAPEHU</t>
  </si>
  <si>
    <t>Tennis Club</t>
  </si>
  <si>
    <t>Marton Park</t>
  </si>
  <si>
    <t>Bulls Domain</t>
  </si>
  <si>
    <t>Bullriding Arena</t>
  </si>
  <si>
    <t>361 Aldworth Road, Hunterville</t>
  </si>
  <si>
    <t>Taihape Recreation Ground</t>
  </si>
  <si>
    <t>Kokako St, Taihape</t>
  </si>
  <si>
    <t>Jetts</t>
  </si>
  <si>
    <t>Club Fitness</t>
  </si>
  <si>
    <t>City Gym</t>
  </si>
  <si>
    <t>Inspire Health &amp; Fitness</t>
  </si>
  <si>
    <t xml:space="preserve">Revitalise Natural Health </t>
  </si>
  <si>
    <t>Fight Fit</t>
  </si>
  <si>
    <t>Police Programmes</t>
  </si>
  <si>
    <t>Choice - Term 3</t>
  </si>
  <si>
    <t>Kia Kaha - Term 3</t>
  </si>
  <si>
    <t>Keeping Ourselves Safe - Term 3</t>
  </si>
  <si>
    <t>Keeping Ourselves - Term 4</t>
  </si>
  <si>
    <t>Choice - Term 4</t>
  </si>
  <si>
    <t>Hunterville Domain</t>
  </si>
  <si>
    <t>Paraekaretu St Hunterville</t>
  </si>
  <si>
    <t>Domain Rd, Bulls</t>
  </si>
  <si>
    <t>Centennial Park, Marton</t>
  </si>
  <si>
    <t>Wilson Park</t>
  </si>
  <si>
    <t>Marumaru St, Marton</t>
  </si>
  <si>
    <t>Turakina Domain</t>
  </si>
  <si>
    <t>Turakina</t>
  </si>
  <si>
    <t>Hunterville Pool</t>
  </si>
  <si>
    <t>Hunterville Sport &amp; Recreation Trust</t>
  </si>
  <si>
    <t>Paraekaretu St, Hunterville</t>
  </si>
  <si>
    <t>Hereford St, Marton</t>
  </si>
  <si>
    <t xml:space="preserve">marton@nicswim.co.nz </t>
  </si>
  <si>
    <t>Taihape Pool</t>
  </si>
  <si>
    <t>Taihape Community Development Trust</t>
  </si>
  <si>
    <t>Taihape Domain, Kokako St</t>
  </si>
  <si>
    <t>State Highway 1 Hunterville</t>
  </si>
  <si>
    <t>06 322 9859</t>
  </si>
  <si>
    <t>RNZAF Base Ohakea Golf Club</t>
  </si>
  <si>
    <t>Ohakea Manawatu/Whanganui</t>
  </si>
  <si>
    <t>06 3515 442</t>
  </si>
  <si>
    <t>Bulls Manawatu/Whanganui</t>
  </si>
  <si>
    <t>www.rangitikeigolfclub.co.nz</t>
  </si>
  <si>
    <t>Marton Manawatu/Whanganui</t>
  </si>
  <si>
    <t>06 327 6719</t>
  </si>
  <si>
    <t>www.marton.nzgolf.net</t>
  </si>
  <si>
    <t>Club House</t>
  </si>
  <si>
    <t>PO Box 85 Taihape 4742</t>
  </si>
  <si>
    <t xml:space="preserve">enquiries@taihapegolf.co.nz </t>
  </si>
  <si>
    <t>PARKS</t>
  </si>
  <si>
    <t>GYMS</t>
  </si>
  <si>
    <t>SWIMMING CENTRES</t>
  </si>
  <si>
    <t>GOLF CLUBS</t>
  </si>
  <si>
    <t>GYMS/FITNESS CENTRES</t>
  </si>
  <si>
    <t>CLUB/ADDRESS</t>
  </si>
  <si>
    <t xml:space="preserve">FITNESS AMENETIES </t>
  </si>
  <si>
    <t xml:space="preserve">Raumai Mountain Bike Park </t>
  </si>
  <si>
    <t xml:space="preserve">Bulls </t>
  </si>
  <si>
    <t>Vertigo Climbing</t>
  </si>
  <si>
    <t>06 3859 018</t>
  </si>
  <si>
    <t>info@slr.co.nz</t>
  </si>
  <si>
    <t xml:space="preserve">www.vertigoclimbing.co.nz </t>
  </si>
  <si>
    <t>Goldfinch St, Ohakune</t>
  </si>
  <si>
    <t>Ruapehu Connections</t>
  </si>
  <si>
    <t>info@ruapehuconnexions.co.nz</t>
  </si>
  <si>
    <t>06 3853 122 c 021 045 6665</t>
  </si>
  <si>
    <t>Heart Foundation programmes</t>
  </si>
  <si>
    <t>Heart Start Awarded</t>
  </si>
  <si>
    <t>Heart Foundation</t>
  </si>
  <si>
    <t>Healthy Heart Award-Rito</t>
  </si>
  <si>
    <t>Healthy Heart Award Pa-Harakeke</t>
  </si>
  <si>
    <t>Healthy Heart Award Rito</t>
  </si>
  <si>
    <t>KeeKeez Café &amp; Catering</t>
  </si>
  <si>
    <t>50 Seddon Street, Raetihi</t>
  </si>
  <si>
    <t>Mountain Kebabs</t>
  </si>
  <si>
    <t>29 Clyde St, Ohakune</t>
  </si>
  <si>
    <t>The Phat Pad</t>
  </si>
  <si>
    <t>27 Clyde St, Ohakune</t>
  </si>
  <si>
    <t>Captain Kune's Takeaways</t>
  </si>
  <si>
    <t>JD'z Carriage</t>
  </si>
  <si>
    <t>Stutz Café Country Takeaways</t>
  </si>
  <si>
    <t>The Mountain Rocks</t>
  </si>
  <si>
    <t>Powder Keg Restaurant &amp; Bar</t>
  </si>
  <si>
    <t>Mount Liquor</t>
  </si>
  <si>
    <t>Matterhorn Restaurant &amp; Bar</t>
  </si>
  <si>
    <t>La Pizzeria</t>
  </si>
  <si>
    <t>Kings Café Bar &amp; Restaurant</t>
  </si>
  <si>
    <t>Italian Café</t>
  </si>
  <si>
    <t>Cheal Consultants Ltd</t>
  </si>
  <si>
    <t>07 3786405</t>
  </si>
  <si>
    <t>Conservation Department of DOC</t>
  </si>
  <si>
    <t>18 Goldfinch St, Ohakune</t>
  </si>
  <si>
    <t>Mountain Rd, Ohakune</t>
  </si>
  <si>
    <t>Harris Harvey Nash</t>
  </si>
  <si>
    <t>56 Clyde St, Ohakune</t>
  </si>
  <si>
    <t>Alpine Security Services Ltd</t>
  </si>
  <si>
    <t>Koa Group</t>
  </si>
  <si>
    <t>McMahon Health Centre</t>
  </si>
  <si>
    <t>Ohakune Dental Centre Ltd</t>
  </si>
  <si>
    <t>Plateau Surveyors Ltd</t>
  </si>
  <si>
    <t>Points of View Photography</t>
  </si>
  <si>
    <t>Police</t>
  </si>
  <si>
    <t>Ruapehu Veterinary Services</t>
  </si>
  <si>
    <t>Waimarino Health Ltd ( Dr J Corbett)</t>
  </si>
  <si>
    <t>Waimarino Tree Resource</t>
  </si>
  <si>
    <t>Byfords Construction Co Ltd</t>
  </si>
  <si>
    <t>Cnr SH 4 &amp; 49 (Tohunga Junction)</t>
  </si>
  <si>
    <t>Fur Co NZ 2006 Ltd</t>
  </si>
  <si>
    <t>Ruapehu District Council</t>
  </si>
  <si>
    <t>Barrett &amp; Taura Rural Transport Ltd</t>
  </si>
  <si>
    <t>Railway Rd Raetihi</t>
  </si>
  <si>
    <t>Hiscoz M f &amp; B A</t>
  </si>
  <si>
    <t>PGG Wrightson</t>
  </si>
  <si>
    <t>9 Burns Street Ohakune</t>
  </si>
  <si>
    <t>Bright Chainsaws &amp; Engineering</t>
  </si>
  <si>
    <t>Dekker Machinery Ltd</t>
  </si>
  <si>
    <t>Doug MacLean Contracting</t>
  </si>
  <si>
    <t>Elco Direct</t>
  </si>
  <si>
    <t>Lilburn Transport</t>
  </si>
  <si>
    <t>Lindsay Taylor Transport Ltd</t>
  </si>
  <si>
    <t>McCarthy Transport Ltd</t>
  </si>
  <si>
    <t>RFS Raetihi</t>
  </si>
  <si>
    <t xml:space="preserve">Y </t>
  </si>
  <si>
    <t>Iwi Organisation</t>
  </si>
  <si>
    <t>Harvey World Travel</t>
  </si>
  <si>
    <t>Junction Ski &amp; Board</t>
  </si>
  <si>
    <t>28 Thames St, Ohakune</t>
  </si>
  <si>
    <t>Raetihi Pool</t>
  </si>
  <si>
    <t>Chills Off Committee</t>
  </si>
  <si>
    <t>Paul Van der Water</t>
  </si>
  <si>
    <t>Ohakune Pool</t>
  </si>
  <si>
    <t>12 Goldfinch St Ohakune</t>
  </si>
  <si>
    <t>72 Seddon St Raetihi</t>
  </si>
  <si>
    <t>Querre Dr Waiouru</t>
  </si>
  <si>
    <t xml:space="preserve">Four Square </t>
  </si>
  <si>
    <t>Bridge St, Bulls</t>
  </si>
  <si>
    <t>Wellington Rd, Marton</t>
  </si>
  <si>
    <t>Centennial Park Dairy</t>
  </si>
  <si>
    <t>176 Broadway, Marton</t>
  </si>
  <si>
    <t>06 3277398</t>
  </si>
  <si>
    <t>Palm Dairy</t>
  </si>
  <si>
    <t>380 Wellington Rd, Marton</t>
  </si>
  <si>
    <t>One Stop Store</t>
  </si>
  <si>
    <t>10 Seddon St, Raetihi</t>
  </si>
  <si>
    <t>Rendezvous Dairy</t>
  </si>
  <si>
    <t>11 Goldfinich Ohakune</t>
  </si>
  <si>
    <t>144 Bridge St, Bulls</t>
  </si>
  <si>
    <t xml:space="preserve">Countdown </t>
  </si>
  <si>
    <t>280 Broadway Marton</t>
  </si>
  <si>
    <t>Southend Mini Market</t>
  </si>
  <si>
    <t>473 Wellington Rd, Marton</t>
  </si>
  <si>
    <t>Station Road Mini Market</t>
  </si>
  <si>
    <t>3 Station Road</t>
  </si>
  <si>
    <t>The Dairy Bull Dairy</t>
  </si>
  <si>
    <t>113 High Street Bulls</t>
  </si>
  <si>
    <t>ICENZ</t>
  </si>
  <si>
    <t>icenz.ac.nz</t>
  </si>
  <si>
    <t>Gretta Mills</t>
  </si>
  <si>
    <t>ICENZ - Ratana Pa</t>
  </si>
  <si>
    <t>8405/2</t>
  </si>
  <si>
    <t>Rata Marae</t>
  </si>
  <si>
    <t>Kahurauponga Marae</t>
  </si>
  <si>
    <t>Toroa Pohatu</t>
  </si>
  <si>
    <t>(06) 3481400</t>
  </si>
  <si>
    <t>1 Wherewhere Road, Taihape RD2</t>
  </si>
  <si>
    <t>Opaea Marae</t>
  </si>
  <si>
    <t>Parewahawaha Marae</t>
  </si>
  <si>
    <t>Richard Richardson</t>
  </si>
  <si>
    <t>(06) 3293742</t>
  </si>
  <si>
    <t>(06) 3275556</t>
  </si>
  <si>
    <t>Tini Waitara Marae</t>
  </si>
  <si>
    <t>Wai Murry</t>
  </si>
  <si>
    <t>(06) 3273745</t>
  </si>
  <si>
    <t>Alan Turia</t>
  </si>
  <si>
    <t>021 722 433</t>
  </si>
  <si>
    <t>Kauangaroa Marae</t>
  </si>
  <si>
    <t>Winiata Marae</t>
  </si>
  <si>
    <t>Criterion Hotel</t>
  </si>
  <si>
    <t>110 Bridge St, Bulls</t>
  </si>
  <si>
    <t>Railway Hotel</t>
  </si>
  <si>
    <t>SH3 Turakina</t>
  </si>
  <si>
    <t xml:space="preserve">Joanne Potaka Huataki Whareaitu </t>
  </si>
  <si>
    <t>Whakapapa Village</t>
  </si>
  <si>
    <t>53 Clyde St, Ohakune</t>
  </si>
  <si>
    <t>Suitcase</t>
  </si>
  <si>
    <t>5 Rimu St, Ohakune</t>
  </si>
  <si>
    <t>Hot Lava</t>
  </si>
  <si>
    <t>30 Thames St, Ohakune</t>
  </si>
  <si>
    <t>The Powderhorn Chateau</t>
  </si>
  <si>
    <t>194 Mangawhero Terrace Ohakune</t>
  </si>
  <si>
    <t>Alpine Restaurant &amp; Wine Bar</t>
  </si>
  <si>
    <t>Cnr Clyde St &amp; Miro St Ohakune</t>
  </si>
  <si>
    <t>Golden Kiwi Takeaway</t>
  </si>
  <si>
    <t>68 Clyde St, Ohakune</t>
  </si>
  <si>
    <t>72 Seddon St, Raetihi</t>
  </si>
  <si>
    <t>Resturants/Bars</t>
  </si>
  <si>
    <t>The Cyprus Tree Restaurant &amp; Bar</t>
  </si>
  <si>
    <t>75 Clyde St, Ohakune</t>
  </si>
  <si>
    <t>Bearing Point Restaurnat &amp; Bar</t>
  </si>
  <si>
    <t>Clyde St, Ohakune</t>
  </si>
  <si>
    <t>3 Rimu St, Ohakune</t>
  </si>
  <si>
    <t>Clyde Hotel</t>
  </si>
  <si>
    <t>66-72 Clyde St, Ohakune</t>
  </si>
  <si>
    <t>Oasis Hotel</t>
  </si>
  <si>
    <t>Highway 1, Waiouru</t>
  </si>
  <si>
    <t>Ohakune Club</t>
  </si>
  <si>
    <t>71 Goldfinch St, Ohakune</t>
  </si>
  <si>
    <t>Raetihi Cosmopolitan Club</t>
  </si>
  <si>
    <t>32 Seddon St, Raetihi</t>
  </si>
  <si>
    <t>Highway 1 Waiouru</t>
  </si>
  <si>
    <t>71 Goldfinch St, Ohankune</t>
  </si>
  <si>
    <t>Raetihi Cosmopolitian Club</t>
  </si>
  <si>
    <t xml:space="preserve">32 Seddon St, Raetihi </t>
  </si>
  <si>
    <t>Alpine Resort</t>
  </si>
  <si>
    <t>St Johns</t>
  </si>
  <si>
    <t>Countdown  Trafalgar Sq</t>
  </si>
  <si>
    <t>Four Square RiverView</t>
  </si>
  <si>
    <t>Anzac Parade</t>
  </si>
  <si>
    <t>Four Square Eastbrook</t>
  </si>
  <si>
    <t>Four Square Aramoho</t>
  </si>
  <si>
    <t>Aramoho Shopping Centre</t>
  </si>
  <si>
    <t>Four Square Castlecliff</t>
  </si>
  <si>
    <t>2 Bryce St</t>
  </si>
  <si>
    <t>RD 4 Tayforth Rd</t>
  </si>
  <si>
    <t>Dublin Street Butchery</t>
  </si>
  <si>
    <t>Wanganui East Meat Market</t>
  </si>
  <si>
    <t>131 Duncan St</t>
  </si>
  <si>
    <t>47B Dublin Street</t>
  </si>
  <si>
    <t>Alex Wong 4 Square</t>
  </si>
  <si>
    <t>Hautapu St, Taihape</t>
  </si>
  <si>
    <t>Dairy - Taiaroa</t>
  </si>
  <si>
    <t>Parapara Road</t>
  </si>
  <si>
    <t>Raetihi Road</t>
  </si>
  <si>
    <t>063859407 - 0220431506</t>
  </si>
  <si>
    <t>63854805 - 0220431506</t>
  </si>
  <si>
    <t>The Hub Café</t>
  </si>
  <si>
    <t>State Highway 1 Mangaweka</t>
  </si>
  <si>
    <t>06 3825744</t>
  </si>
  <si>
    <t xml:space="preserve">Alex Wong </t>
  </si>
  <si>
    <t>107 Hautapu. Taihape</t>
  </si>
  <si>
    <t>06 3880131</t>
  </si>
  <si>
    <t>Elders Taylors</t>
  </si>
  <si>
    <t>4 Miline St, Hunterville</t>
  </si>
  <si>
    <t>06 3228069</t>
  </si>
  <si>
    <t>427 Wellington Rd, Marton</t>
  </si>
  <si>
    <t>06 3277929</t>
  </si>
  <si>
    <t>Raetihi Netball Courts</t>
  </si>
  <si>
    <t>Christie Park</t>
  </si>
  <si>
    <t>Rochfort Park (Rugby Grounds)</t>
  </si>
  <si>
    <t>Playgrounds</t>
  </si>
  <si>
    <t>Owhango Domain</t>
  </si>
  <si>
    <t>Ruapehu Distrcit Council</t>
  </si>
  <si>
    <t>Jubliee Park</t>
  </si>
  <si>
    <t>Pitt Street</t>
  </si>
  <si>
    <t>Waimarino Golf Club</t>
  </si>
  <si>
    <t>Ohakune Rd, Raetihi</t>
  </si>
  <si>
    <t>Spalsh Centre</t>
  </si>
  <si>
    <t>Bowling</t>
  </si>
  <si>
    <t>Ohakune Bowling Club</t>
  </si>
  <si>
    <t>Raetihi-Ohakune Rd, Ohakune</t>
  </si>
  <si>
    <t>06 385 8952</t>
  </si>
  <si>
    <t>Ohakune Bridge Club</t>
  </si>
  <si>
    <t>06 3858658</t>
  </si>
  <si>
    <t>Pony Club</t>
  </si>
  <si>
    <t>Waimarino Pony Club</t>
  </si>
  <si>
    <t>06 3854131</t>
  </si>
  <si>
    <t>Ohakune Squash Club</t>
  </si>
  <si>
    <t>28 Tainui St, Ohakune</t>
  </si>
  <si>
    <t>06 385 8855</t>
  </si>
  <si>
    <t>Indoor Soccer</t>
  </si>
  <si>
    <t>Ruapehu Indoor Soccer</t>
  </si>
  <si>
    <t>027 6123800</t>
  </si>
  <si>
    <t>Mountain Bike</t>
  </si>
  <si>
    <t>Ruapehu Mountain Bike Club</t>
  </si>
  <si>
    <t>60 Thames St, Ohakune</t>
  </si>
  <si>
    <t>06 385 8797</t>
  </si>
  <si>
    <t>Rugby</t>
  </si>
  <si>
    <t>Ruapehu Rugby &amp; Sports Club</t>
  </si>
  <si>
    <t>PO Box 116 Ohakune 4625</t>
  </si>
  <si>
    <t>Skiing</t>
  </si>
  <si>
    <t>Ruapehu Ski Club</t>
  </si>
  <si>
    <t>09 377 3856</t>
  </si>
  <si>
    <t>Touch Rugby</t>
  </si>
  <si>
    <t>Ruapehu Touch Rugby</t>
  </si>
  <si>
    <t>06 387 5599</t>
  </si>
  <si>
    <t>33 Golf Course Rd, Ohakune</t>
  </si>
  <si>
    <t>06 385 4039</t>
  </si>
  <si>
    <t>Sheryl Brownlee</t>
  </si>
  <si>
    <t xml:space="preserve">Administrator </t>
  </si>
  <si>
    <t>admin@rsc.org.nz</t>
  </si>
  <si>
    <t>Relationship with HPS</t>
  </si>
  <si>
    <t>Relationship with HPS, seen rubric</t>
  </si>
  <si>
    <t>Seen rubric, not interested at this stage</t>
  </si>
  <si>
    <t>Engaged, key priorities identified</t>
  </si>
  <si>
    <t>WDHB Nurse engaged only</t>
  </si>
  <si>
    <t>Visited, F/u with Rubric required</t>
  </si>
  <si>
    <t>Seen rubric, doesn't fiy with their kaupapa</t>
  </si>
  <si>
    <t>Visited, not a priority at this stage, other services involved with school</t>
  </si>
  <si>
    <t xml:space="preserve">Visisted, F/u with rubric, limited capacity </t>
  </si>
  <si>
    <t>No concerns, very receptive to the rubric</t>
  </si>
  <si>
    <t>Visited, F/u with Rubric required limited capacity</t>
  </si>
  <si>
    <t>WDHB Nurse engaged, limited HPS capacity</t>
  </si>
  <si>
    <t>Visited f/u planned for Term 4</t>
  </si>
  <si>
    <t xml:space="preserve">WDHB nurse engaged  </t>
  </si>
  <si>
    <t>Visited f/u required with Rubric</t>
  </si>
  <si>
    <t>Engaged Rubric compled</t>
  </si>
  <si>
    <t>Principal apart of inservice for the rubric</t>
  </si>
  <si>
    <t>Receptive of Rubric, f/u required</t>
  </si>
  <si>
    <t>visited f/u required with Rubric</t>
  </si>
  <si>
    <t>Turakina Primary School</t>
  </si>
  <si>
    <t xml:space="preserve">Partly completed Rubric </t>
  </si>
  <si>
    <t xml:space="preserve">WDHB Nurses engaged only </t>
  </si>
  <si>
    <t>F/u required</t>
  </si>
  <si>
    <t>completed Rubric f/u required</t>
  </si>
  <si>
    <t>88 schools across the district (WDHB/Iwi Boundaries)</t>
  </si>
  <si>
    <t>47 have some sort of enagement with HPS (WDHB Boundary only)</t>
  </si>
  <si>
    <t>19 are an Enviroschool</t>
  </si>
  <si>
    <t>30 are Sunsmart Schools</t>
  </si>
  <si>
    <t>9 are engaged with Heart Foundation</t>
  </si>
  <si>
    <t>06 3190113</t>
  </si>
  <si>
    <t>Education</t>
  </si>
  <si>
    <t>Transport</t>
  </si>
  <si>
    <t>Property &amp; Business Services</t>
  </si>
  <si>
    <t>Government/Community services</t>
  </si>
  <si>
    <t>Construction</t>
  </si>
  <si>
    <t>Retail</t>
  </si>
  <si>
    <t xml:space="preserve">Manufacturing </t>
  </si>
  <si>
    <t>Wholesale Trade</t>
  </si>
  <si>
    <t>Recreation Facility</t>
  </si>
  <si>
    <t>Manufacturing</t>
  </si>
  <si>
    <t>Liquorland Ohakune</t>
  </si>
  <si>
    <t>8 Miro Street, Ohakune</t>
  </si>
  <si>
    <t>Ohakune Craforum</t>
  </si>
  <si>
    <t>12-14 Goldfinch St, Ohakune</t>
  </si>
  <si>
    <t>RFS Raetihi Ltd</t>
  </si>
  <si>
    <t>88 Seddon St, Raetihi</t>
  </si>
  <si>
    <t>Roberston Super Liquor</t>
  </si>
  <si>
    <t>39 Hakiaha St, Taumarunui</t>
  </si>
  <si>
    <t>2 Findlay St, National Park</t>
  </si>
  <si>
    <t>Schnapps Bar 2013 Ltd</t>
  </si>
  <si>
    <t>Taumarunui Four Square</t>
  </si>
  <si>
    <t>Hakiaha St, Taumarunui</t>
  </si>
  <si>
    <t>Taumarunui Liquorland</t>
  </si>
  <si>
    <t>Taumarunui New World</t>
  </si>
  <si>
    <t>Tussock Tavern</t>
  </si>
  <si>
    <t>State Highway 48, Ruapehu</t>
  </si>
  <si>
    <t>Tweedale Oasis Ltd</t>
  </si>
  <si>
    <t>9 State Highway 1 Waiouru</t>
  </si>
  <si>
    <t>Alpine Café</t>
  </si>
  <si>
    <t>10-20 Thames St Turoa</t>
  </si>
  <si>
    <t>Angel Louise</t>
  </si>
  <si>
    <t>48 Seddon St, Raetihi</t>
  </si>
  <si>
    <t>Anna's Café</t>
  </si>
  <si>
    <t>75 Hakiaha St, Taumarunui</t>
  </si>
  <si>
    <t>Jasmines Café &amp; Thai Restaurant</t>
  </si>
  <si>
    <t>43 Hakiaha St, Taumarunui</t>
  </si>
  <si>
    <t>King's Ohakune</t>
  </si>
  <si>
    <t>6 Thames St, Ohakune</t>
  </si>
  <si>
    <t>Lorenz's Bar &amp; Café</t>
  </si>
  <si>
    <t>Mini India Restaurant</t>
  </si>
  <si>
    <t>123 Hakiaha St, Taumarunui</t>
  </si>
  <si>
    <t>National Park Hotel</t>
  </si>
  <si>
    <t>61 Carroll St, National Park</t>
  </si>
  <si>
    <t>ORC Café &amp; Wine Bar</t>
  </si>
  <si>
    <t>2 Tyne Strret, National Park</t>
  </si>
  <si>
    <t>Storm Shelter Café &amp; Bar</t>
  </si>
  <si>
    <t>1 Rata St, Ohakune</t>
  </si>
  <si>
    <t>Stutz Café &amp; Country Takeaways</t>
  </si>
  <si>
    <t>64 Clyde St, Ohakune</t>
  </si>
  <si>
    <t>Suitcase Bar &amp; Restaurant</t>
  </si>
  <si>
    <t>55 Clyde St, Ohakune</t>
  </si>
  <si>
    <t>Utopia Café</t>
  </si>
  <si>
    <t>47 Clyde St, Ohakune</t>
  </si>
  <si>
    <t>Tussock Grove Boutique Hotel</t>
  </si>
  <si>
    <t>3 Karo St, Ohakune</t>
  </si>
  <si>
    <t>Turoa Lodge Bar</t>
  </si>
  <si>
    <t>10-20 Thames St, Ohakune</t>
  </si>
  <si>
    <t>Turoa Giant Chalet</t>
  </si>
  <si>
    <t>The Station Café &amp; Restaurant</t>
  </si>
  <si>
    <t>The Park Hotel Ruapehu</t>
  </si>
  <si>
    <t>2 Millar St, Ruapehu</t>
  </si>
  <si>
    <t>LOCATION</t>
  </si>
  <si>
    <t>ADDRESS</t>
  </si>
  <si>
    <t>KEY CONTACT</t>
  </si>
  <si>
    <t>DATE ESTABLISHED</t>
  </si>
  <si>
    <t>Waiora</t>
  </si>
  <si>
    <t>Plunket Whanganui</t>
  </si>
  <si>
    <t>Cornfoot St, Castlecliff</t>
  </si>
  <si>
    <t>Centennia Park</t>
  </si>
  <si>
    <t>Denise Servante - RDC</t>
  </si>
  <si>
    <t>High Street</t>
  </si>
  <si>
    <t>Memorial Hall</t>
  </si>
  <si>
    <t>Haylock Park</t>
  </si>
  <si>
    <t>Ngaa Hononga Marae, Matipo Gardens</t>
  </si>
  <si>
    <t>Matipo St, Castlecliff</t>
  </si>
  <si>
    <t>Fruit In schools</t>
  </si>
  <si>
    <t>Currently eligible for Fruit in Schools programe (1-2 decile however underreview to include decile 3 and above - Sept 2016)</t>
  </si>
  <si>
    <t>Farmers</t>
  </si>
  <si>
    <t>Tandoori Spice Bar</t>
  </si>
  <si>
    <t>Restaurant</t>
  </si>
  <si>
    <t>BNZ Bank</t>
  </si>
  <si>
    <t>Banking &amp; Finance</t>
  </si>
  <si>
    <t>The Co-Operative Bank</t>
  </si>
  <si>
    <t>ANZ Bank</t>
  </si>
  <si>
    <t>Westpac Bank</t>
  </si>
  <si>
    <t>Cross Fit</t>
  </si>
  <si>
    <t>Her Fitness</t>
  </si>
  <si>
    <t>Squash Club</t>
  </si>
  <si>
    <t>Old Boys Squash Club</t>
  </si>
  <si>
    <t>Hatrick St</t>
  </si>
  <si>
    <t>The Rink</t>
  </si>
  <si>
    <t>Brunswick Mountain Bike Track</t>
  </si>
  <si>
    <t>Springvale Park</t>
  </si>
  <si>
    <t>Jubliee Stadium</t>
  </si>
  <si>
    <t>Wembley Park</t>
  </si>
  <si>
    <t>29?</t>
  </si>
  <si>
    <t xml:space="preserve">Sian MacGibbon </t>
  </si>
  <si>
    <t>Alma Road Flats - Community Garden</t>
  </si>
  <si>
    <t>Alma Road</t>
  </si>
  <si>
    <t>PARKS AND RESERVES</t>
  </si>
  <si>
    <t>Virginia Lake</t>
  </si>
  <si>
    <t>Queens Park</t>
  </si>
  <si>
    <t>Kowhai Park</t>
  </si>
  <si>
    <t>Bason Botanic Gardens</t>
  </si>
  <si>
    <t>Castlecliff Coastal Reserve</t>
  </si>
  <si>
    <t>Bens Place Walkway</t>
  </si>
  <si>
    <t>Moutoa Quay Reserve</t>
  </si>
  <si>
    <t>Riverbank Reserve</t>
  </si>
  <si>
    <t>Moutoa Quay Riverfront Development</t>
  </si>
  <si>
    <t>Taupo Quay Esplanade</t>
  </si>
  <si>
    <t>Victoria Park</t>
  </si>
  <si>
    <t>Active Parks (eg Cooks Gardens/Springvale etc)</t>
  </si>
  <si>
    <t>Passive Parks (eg Lorenzdale Park, Lake Wiritoa Reserve etc)</t>
  </si>
  <si>
    <t>Conservation Parks (eg Ototoka Beach, Westmere Lake etc)</t>
  </si>
  <si>
    <t>Beaches</t>
  </si>
  <si>
    <t>Referenced from Council website</t>
  </si>
  <si>
    <t>Drain World</t>
  </si>
  <si>
    <t>Construction/Drainage</t>
  </si>
  <si>
    <t>Midtown Motor Inn</t>
  </si>
  <si>
    <t>Accomodation/Restaurant</t>
  </si>
  <si>
    <t>St Johns Club</t>
  </si>
  <si>
    <t>Restaurant/Bar</t>
  </si>
  <si>
    <t>YMCA</t>
  </si>
  <si>
    <t xml:space="preserve">Education </t>
  </si>
  <si>
    <t>Ray White Real Estate</t>
  </si>
  <si>
    <t>Real Estate</t>
  </si>
  <si>
    <t>Sewell &amp; Wilson Accountants</t>
  </si>
  <si>
    <t>Finance</t>
  </si>
  <si>
    <t>Absolutely Electrical</t>
  </si>
  <si>
    <t>McDonald Equiptment</t>
  </si>
  <si>
    <t>Engineering</t>
  </si>
  <si>
    <t>Sport Whanganui</t>
  </si>
  <si>
    <t>Sport Whanganui are currently engaged with 12 Seconday Schools</t>
  </si>
  <si>
    <t>Kawhaiki Eco Village</t>
  </si>
  <si>
    <t>Kawhaiki Pa Trust</t>
  </si>
  <si>
    <t xml:space="preserve">49 Brunswick Rd, Aramoho </t>
  </si>
  <si>
    <t>Alarm Watch</t>
  </si>
  <si>
    <t>40+</t>
  </si>
  <si>
    <t>Kyokushin Karate Club</t>
  </si>
  <si>
    <t>151 St Hill Street Whanganui</t>
  </si>
  <si>
    <t>(06) 345 3789</t>
  </si>
  <si>
    <t>New Zealand Jiu Jitsu Academy </t>
  </si>
  <si>
    <t>69 Taupo Quay Whanganui</t>
  </si>
  <si>
    <t>0210-274-6291</t>
  </si>
  <si>
    <t>Shorinji Kempo Martial Arts</t>
  </si>
  <si>
    <t>5 Takarangi Street Putiki Whanganui</t>
  </si>
  <si>
    <t>(06) 345 5296</t>
  </si>
  <si>
    <t>Wanganui Judo Martial Arts Club</t>
  </si>
  <si>
    <t>79 Mosston Road Castlecliff</t>
  </si>
  <si>
    <t>(06) 344 5767</t>
  </si>
  <si>
    <t>Aikido Martial Arts Club</t>
  </si>
  <si>
    <t>10 Cornfoot Street</t>
  </si>
  <si>
    <t>(06) 344 2270</t>
  </si>
  <si>
    <t>Whanganui Martial Arts Centre</t>
  </si>
  <si>
    <t>159 Wicksteed Street</t>
  </si>
  <si>
    <t>Zen Do Kai</t>
  </si>
  <si>
    <t>22 Trafalger Place Whanganui</t>
  </si>
  <si>
    <t>(06) 347 7920</t>
  </si>
  <si>
    <t>Judo,  MMA, Muay Thai, BJJ, Kick Boxing, karate</t>
  </si>
  <si>
    <t>Shao Lin</t>
  </si>
  <si>
    <t> 022 0411 251</t>
  </si>
  <si>
    <r>
      <t> </t>
    </r>
    <r>
      <rPr>
        <u/>
        <sz val="10"/>
        <color indexed="12"/>
        <rFont val="Arial"/>
        <family val="2"/>
      </rPr>
      <t>wanganui@shaolinkungfu.co.nz </t>
    </r>
  </si>
  <si>
    <t>New Zealand Eagle Spirit Jujitsu</t>
  </si>
  <si>
    <t>Copeland street Whanganui</t>
  </si>
  <si>
    <t>(06) 344 1476</t>
  </si>
  <si>
    <t>Whanganui/Taranaki Boxing Association</t>
  </si>
  <si>
    <t>89 Devon Rd Springvale Whanganui</t>
  </si>
  <si>
    <t>21 Drews Ave</t>
  </si>
  <si>
    <t>021 265 8536</t>
  </si>
  <si>
    <t>St Peter Chanelle</t>
  </si>
  <si>
    <t>Hato Weneti</t>
  </si>
  <si>
    <t>Ruapehu Catholic Club</t>
  </si>
  <si>
    <t>Hui Aranga/ Parikino Marae</t>
  </si>
  <si>
    <t>Hui Aranga/ St Vincents</t>
  </si>
  <si>
    <t>Hui Aranga/ Kaiwhaiki Marae</t>
  </si>
  <si>
    <t>Hui Aranga/Maungarongo Marae</t>
  </si>
  <si>
    <t>New Zealand Jiu Jitsu Academy</t>
  </si>
  <si>
    <t xml:space="preserve">77  x Yr1- Yr 8 schools.  </t>
  </si>
  <si>
    <t>44 x decile 1-3</t>
  </si>
  <si>
    <t xml:space="preserve">9 x decile 4 </t>
  </si>
  <si>
    <t>Whanganui District Council</t>
  </si>
  <si>
    <t>Pensioner flats - lemon trees.  Fox Road - Olives and Monty Surprises. Laurensdale Park - got wrecked, no water.  Williams domain - fruit trees planted by the school.  Cornwall Reserve - pop up vege garden</t>
  </si>
  <si>
    <t>Wendy Bainbridge</t>
  </si>
  <si>
    <t>Oct? 2015</t>
  </si>
  <si>
    <t>Fox Road</t>
  </si>
  <si>
    <t>Williams Domain</t>
  </si>
  <si>
    <t>Pensioner flats</t>
  </si>
  <si>
    <t>Whanganui East School</t>
  </si>
  <si>
    <t>vacant</t>
  </si>
  <si>
    <t>Cornwall Reserve</t>
  </si>
  <si>
    <t xml:space="preserve">Dublin Street </t>
  </si>
  <si>
    <t>Whanganui District Council, Wendy</t>
  </si>
  <si>
    <t xml:space="preserve">Whanganui </t>
  </si>
  <si>
    <t>Hakeke/Patapu Sts</t>
  </si>
  <si>
    <t>Randal Mellows</t>
  </si>
  <si>
    <t>47? Or 29</t>
  </si>
  <si>
    <t>Staff survey</t>
  </si>
  <si>
    <t>Survey feedback</t>
  </si>
  <si>
    <t>Action plan developed</t>
  </si>
  <si>
    <t>Organisation</t>
  </si>
  <si>
    <t>Key Contact</t>
  </si>
  <si>
    <t>Email address</t>
  </si>
  <si>
    <t>Organisation signatory</t>
  </si>
  <si>
    <t>Anne Kauika</t>
  </si>
  <si>
    <t>Jude McDonald</t>
  </si>
  <si>
    <t>Debbie</t>
  </si>
  <si>
    <t>ACC</t>
  </si>
  <si>
    <t>Sue Stuart</t>
  </si>
  <si>
    <t>Sue.Stuart@acc.co.nz</t>
  </si>
  <si>
    <t xml:space="preserve">06 3490416 </t>
  </si>
  <si>
    <t>Heather ?</t>
  </si>
  <si>
    <t>Age concern</t>
  </si>
  <si>
    <t>Janet Lewis</t>
  </si>
  <si>
    <t>Awa Fm</t>
  </si>
  <si>
    <t>Panapana Pene</t>
  </si>
  <si>
    <t xml:space="preserve">Cancer Society </t>
  </si>
  <si>
    <t>Jane Beamsley</t>
  </si>
  <si>
    <t xml:space="preserve"> janewgicancer.soc@xtra.co.nz</t>
  </si>
  <si>
    <t xml:space="preserve">06 348 7402 </t>
  </si>
  <si>
    <t>Community House</t>
  </si>
  <si>
    <t>Jan Dunphy</t>
  </si>
  <si>
    <t>manager@communityhouse.org.nz</t>
  </si>
  <si>
    <t>06 347 1084</t>
  </si>
  <si>
    <t>Fire Service</t>
  </si>
  <si>
    <t>Bernie Rush</t>
  </si>
  <si>
    <t>bernie.rush@fire.org.nz</t>
  </si>
  <si>
    <t>06 3480105</t>
  </si>
  <si>
    <t>Mariana Alletson</t>
  </si>
  <si>
    <t>MarianaA@heartfoundation.org.nz</t>
  </si>
  <si>
    <t>06 3587745</t>
  </si>
  <si>
    <t>Horizons Regional Council</t>
  </si>
  <si>
    <t>Glenda Leitao</t>
  </si>
  <si>
    <t>Glenda.Leitao@horizons.govt.nz</t>
  </si>
  <si>
    <t>Jed Shirley</t>
  </si>
  <si>
    <t>Inspire Health and Fitness centre</t>
  </si>
  <si>
    <t>Mere Whanarere</t>
  </si>
  <si>
    <t>mere@inspirewhanganui.co.nz</t>
  </si>
  <si>
    <t>06 345 9486</t>
  </si>
  <si>
    <t>Jigsaw Whanganui</t>
  </si>
  <si>
    <t>Tim Metcalf</t>
  </si>
  <si>
    <t>Tim@jigsawwhanganui.org.nz</t>
  </si>
  <si>
    <t>Life to the Max Whanganui</t>
  </si>
  <si>
    <t>Annie Firaza</t>
  </si>
  <si>
    <t>anniefiraza@lifetothemaxtrust.org.nz</t>
  </si>
  <si>
    <t>06 3448557</t>
  </si>
  <si>
    <t>Ministry of Education</t>
  </si>
  <si>
    <t>Tania Anderson (ECE)</t>
  </si>
  <si>
    <t>Tania.Anderson@education.govt.nz</t>
  </si>
  <si>
    <t>tracey.hiroa@mokaipateaservices.org.nz</t>
  </si>
  <si>
    <t>06 3881156</t>
  </si>
  <si>
    <t>Neighbourhood Support</t>
  </si>
  <si>
    <t>Trudi Dean</t>
  </si>
  <si>
    <t>nsg.wang@xtra.co.nz</t>
  </si>
  <si>
    <t xml:space="preserve">06 344  6746 </t>
  </si>
  <si>
    <t>Nga Tai o te Awa</t>
  </si>
  <si>
    <t>hine@ntota.co.nz</t>
  </si>
  <si>
    <t>06 3489902</t>
  </si>
  <si>
    <t>John Maihi</t>
  </si>
  <si>
    <t>Nga Tangata Tiaki o Whanganui</t>
  </si>
  <si>
    <t>Sheena Maru</t>
  </si>
  <si>
    <t>sheena@ngatangatatiaki.co.nz</t>
  </si>
  <si>
    <t>Gerard Albert</t>
  </si>
  <si>
    <t>Ngati Rangi Health Centre</t>
  </si>
  <si>
    <t>Bonnie Sue</t>
  </si>
  <si>
    <t>bonnie@ngatirangihealth.org.nz</t>
  </si>
  <si>
    <t>Andy Gowland-Douglas</t>
  </si>
  <si>
    <t>andy@ngatirangi.com</t>
  </si>
  <si>
    <t>Probation</t>
  </si>
  <si>
    <t>Denise Servante</t>
  </si>
  <si>
    <t>Denise.Servante@rangitikei.govt.nz</t>
  </si>
  <si>
    <t xml:space="preserve"> 06 327 0099 ext 868 </t>
  </si>
  <si>
    <t xml:space="preserve">Andy  </t>
  </si>
  <si>
    <t>Restorative Justice</t>
  </si>
  <si>
    <t>Shelly Harkness</t>
  </si>
  <si>
    <t>Samantha Arthur-Curtis</t>
  </si>
  <si>
    <t>Samantha.Curtis@ruapehudc.govt.nz</t>
  </si>
  <si>
    <t>07 895 8188  ext: 272   </t>
  </si>
  <si>
    <t>Don Cameron</t>
  </si>
  <si>
    <t>Ruapehu REAP</t>
  </si>
  <si>
    <t>Kaylene Crossan</t>
  </si>
  <si>
    <t>community@ruapehureap.co.nz</t>
  </si>
  <si>
    <t xml:space="preserve">06 3858199  </t>
  </si>
  <si>
    <t>Ruapehu Whanau Transformation</t>
  </si>
  <si>
    <t>Erena Mikaere/Danielle Vaughan</t>
  </si>
  <si>
    <t xml:space="preserve">info@ruapehuwhanautransformation.com   erena.mikaere.most@gmail.com  </t>
  </si>
  <si>
    <t>021 811 670</t>
  </si>
  <si>
    <t>Erena Mikaere-Most</t>
  </si>
  <si>
    <t>Adam Gosney/Nicole Dryden</t>
  </si>
  <si>
    <t>adam@sportwhanganui.co.nz     Nicole@sportwhanganui.co.nz</t>
  </si>
  <si>
    <t>Danny Jonas</t>
  </si>
  <si>
    <t>Te Atawhai o te Ao</t>
  </si>
  <si>
    <t>Miriama Cribb</t>
  </si>
  <si>
    <t>miriama@teatawhai.maori.nz</t>
  </si>
  <si>
    <t>06 345 2680</t>
  </si>
  <si>
    <t>Cheryl Smith</t>
  </si>
  <si>
    <t>Te Kotuku Hauora o Rangitikei</t>
  </si>
  <si>
    <t>Grace Taiaroa</t>
  </si>
  <si>
    <t>grace@ngatiapa.iwi.nz</t>
  </si>
  <si>
    <t>06 327 5594  </t>
  </si>
  <si>
    <t>Jamie/Julie</t>
  </si>
  <si>
    <t>Te Ora Hou Whanganui</t>
  </si>
  <si>
    <t>Judy Kumeroa</t>
  </si>
  <si>
    <t>jkumeroa@teorahou.org.nz</t>
  </si>
  <si>
    <t>06 344 7860</t>
  </si>
  <si>
    <t>Te Puke Karanga Hauora</t>
  </si>
  <si>
    <t>Pet McDonnell</t>
  </si>
  <si>
    <t>petm@tpkh.co.nz</t>
  </si>
  <si>
    <t xml:space="preserve">06 385 5019 </t>
  </si>
  <si>
    <t>Te Puni Kokiri</t>
  </si>
  <si>
    <t>Geoffery Hipango</t>
  </si>
  <si>
    <t>Geoffery.Hipango@twoa.ac.nz</t>
  </si>
  <si>
    <t>06 3493 403</t>
  </si>
  <si>
    <t>Tupoho Whanau Trust</t>
  </si>
  <si>
    <t>tupohopte@xtra.co.nz</t>
  </si>
  <si>
    <t> 06 348 0395</t>
  </si>
  <si>
    <t>Whakauae Research Services</t>
  </si>
  <si>
    <t>Gill Potaka-osborne</t>
  </si>
  <si>
    <t>Gill@whakauae.co.nz</t>
  </si>
  <si>
    <t xml:space="preserve">06 347 6772 </t>
  </si>
  <si>
    <t>Heather Gifford</t>
  </si>
  <si>
    <t>Lauren Tamehana</t>
  </si>
  <si>
    <t>Lauren.Tamehana@wanganui.govt.nz</t>
  </si>
  <si>
    <t xml:space="preserve">06 349 0001 </t>
  </si>
  <si>
    <t>Kevin Ross</t>
  </si>
  <si>
    <t>Julie Patterson</t>
  </si>
  <si>
    <t>Whanganui Kindergarton Association</t>
  </si>
  <si>
    <t>Hilarie Nicoll</t>
  </si>
  <si>
    <t>hilarie@yourkindergarton.co.nz</t>
  </si>
  <si>
    <t>06 345 7074</t>
  </si>
  <si>
    <t>Whanganui Police</t>
  </si>
  <si>
    <t>Andrew McDonald</t>
  </si>
  <si>
    <t>Andrew.McDonald@police.govt.nz</t>
  </si>
  <si>
    <t xml:space="preserve">06 349 0605  </t>
  </si>
  <si>
    <t>Steve Mastrovich</t>
  </si>
  <si>
    <t>Womens Network</t>
  </si>
  <si>
    <t>Carla Donson</t>
  </si>
  <si>
    <t>womnet.wang@callplus.net.nz</t>
  </si>
  <si>
    <t>Whanganui UCOL</t>
  </si>
  <si>
    <t>Mel Te Patu</t>
  </si>
  <si>
    <t>WINZ</t>
  </si>
  <si>
    <t>Melaine Hearin</t>
  </si>
  <si>
    <t>Lilburn?</t>
  </si>
  <si>
    <t>Greenstone Insurance</t>
  </si>
  <si>
    <t>Ryan Thomas and Co</t>
  </si>
  <si>
    <t>contactus@ginsure.co.nz</t>
  </si>
  <si>
    <t>www.ginsure.co.nz</t>
  </si>
  <si>
    <t>06 388 1113</t>
  </si>
  <si>
    <t>06 388 0666</t>
  </si>
  <si>
    <t>River Valley Spa</t>
  </si>
  <si>
    <t>0800 248 666 or       06 388 1444</t>
  </si>
  <si>
    <t>thelodge@rivervalley.co.nz</t>
  </si>
  <si>
    <t>www.rivervalley.co.nz</t>
  </si>
  <si>
    <t>The Quilted Gumboot</t>
  </si>
  <si>
    <t>Lasercraft</t>
  </si>
  <si>
    <t>Taihape Engineering Ltd</t>
  </si>
  <si>
    <t>tpe-eng@clear.net.nz</t>
  </si>
  <si>
    <t> 06 388 0626</t>
  </si>
  <si>
    <t>Incept Marine</t>
  </si>
  <si>
    <t>www.incept.co.nz</t>
  </si>
  <si>
    <t>64 6 388 0729</t>
  </si>
  <si>
    <t>126 Hautapu Street, PO Box 26, Taihape</t>
  </si>
  <si>
    <t>9 Kuku Street, PO Box 61, Taihape</t>
  </si>
  <si>
    <t>Autoelectrical Services Taihape Ltd</t>
  </si>
  <si>
    <t>aes.taihape@paradise.net.nz</t>
  </si>
  <si>
    <t>06 388 0149</t>
  </si>
  <si>
    <t>0274 423 091 </t>
  </si>
  <si>
    <t>The Outback, Taihape</t>
  </si>
  <si>
    <t>initial engagement to be reviewed</t>
  </si>
  <si>
    <t>Tracey Lynn</t>
  </si>
  <si>
    <t>Hayden Potaka</t>
  </si>
  <si>
    <t>Danelle.Whakatihi@childrensactionplan.govt.nz</t>
  </si>
  <si>
    <t>Danelle Whakatihi</t>
  </si>
  <si>
    <t>potah@tpk.govt.nz</t>
  </si>
  <si>
    <t>Awa Sport</t>
  </si>
  <si>
    <t>Sharnarose Pehi</t>
  </si>
  <si>
    <t>awasport@awasport.co.nz</t>
  </si>
  <si>
    <t>Piri Cribb</t>
  </si>
  <si>
    <t>Merekanara Ponga</t>
  </si>
  <si>
    <t>email contact</t>
  </si>
  <si>
    <t>Kylee Rerekura</t>
  </si>
  <si>
    <t>Bob Willis-Rawlinson</t>
  </si>
  <si>
    <t>No official engagement</t>
  </si>
  <si>
    <t>Met with/supportive</t>
  </si>
  <si>
    <t>Whanganui Chorinicle</t>
  </si>
  <si>
    <t>Liz Wylie</t>
  </si>
  <si>
    <t>liz.wylie@wanganuichronicle.co.nz</t>
  </si>
  <si>
    <t>06 349 0710</t>
  </si>
  <si>
    <t>Centre Manager</t>
  </si>
  <si>
    <t>Phone</t>
  </si>
  <si>
    <t>Email</t>
  </si>
  <si>
    <t>79 ECE's (WDHB Boundaries)</t>
  </si>
  <si>
    <t>Principal</t>
  </si>
  <si>
    <t xml:space="preserve">WHANGANUI </t>
  </si>
  <si>
    <t>SOUTHERN RUAPEHU (Waimarino &amp; Waiouru – within WDHB catchment)</t>
  </si>
  <si>
    <t>NORTHERN RUAPEHU (outside WDHB catchment)</t>
  </si>
  <si>
    <t xml:space="preserve">NORTHERN RUAPEHU (outside WDHB catchment)                                                                                                                                                                                                 </t>
  </si>
  <si>
    <t>NORTHERN RUAPEHU (outstide WDHB)</t>
  </si>
  <si>
    <t>INTRANZ (partly managed by YMCA)</t>
  </si>
  <si>
    <t>PTE/ITO</t>
  </si>
  <si>
    <t xml:space="preserve">SOUTHERN RUAPEHU (Waimarino &amp; Waiouru – within WDHB catchment) </t>
  </si>
  <si>
    <t>SOUTHERN RUAPEHU (Waimarino &amp; Waiouru - within WDHB catchment)</t>
  </si>
  <si>
    <t>Leader</t>
  </si>
  <si>
    <t>SOUTHERN RUAPEHU (Waimarino &amp; Waiouru - within WDHB catchment</t>
  </si>
  <si>
    <t>Implementation Focus area</t>
  </si>
  <si>
    <t>Role</t>
  </si>
  <si>
    <t>Ngāti Apa</t>
  </si>
  <si>
    <t>Contractors</t>
  </si>
  <si>
    <t>Ngamatea</t>
  </si>
  <si>
    <t>Pohonui</t>
  </si>
  <si>
    <t>Lake Alice</t>
  </si>
  <si>
    <t>Local</t>
  </si>
  <si>
    <t xml:space="preserve">5W's </t>
  </si>
  <si>
    <t>Health and social services</t>
  </si>
  <si>
    <t>Security</t>
  </si>
  <si>
    <t>Electrical</t>
  </si>
  <si>
    <t>Troy Lambly</t>
  </si>
  <si>
    <t>Rob Bartley</t>
  </si>
  <si>
    <t>Haig Elgar</t>
  </si>
  <si>
    <t>Bill Simmons</t>
  </si>
  <si>
    <t>John Oskam</t>
  </si>
  <si>
    <t>Russell Burgess</t>
  </si>
  <si>
    <t>Iain MacLeod</t>
  </si>
  <si>
    <t>James Richardson</t>
  </si>
  <si>
    <t>Richard Emmett</t>
  </si>
  <si>
    <t>Peter Ethan</t>
  </si>
  <si>
    <t>John Carr</t>
  </si>
  <si>
    <t>Geoff Evans</t>
  </si>
  <si>
    <t>Sandra/Michael Eden</t>
  </si>
  <si>
    <t>Sara Ross</t>
  </si>
  <si>
    <t>David MacKay</t>
  </si>
  <si>
    <t>John Fitness</t>
  </si>
  <si>
    <t>Hayden Loader</t>
  </si>
  <si>
    <t>Martin Innes</t>
  </si>
  <si>
    <t>Steve McDougal</t>
  </si>
  <si>
    <t>Grant Tunbridge</t>
  </si>
  <si>
    <t>Scott Houston</t>
  </si>
  <si>
    <t>Eddie Daly</t>
  </si>
  <si>
    <t>Grant Bennett</t>
  </si>
  <si>
    <t>Gareth Jones</t>
  </si>
  <si>
    <t>Raewynne Overton-Stuart</t>
  </si>
  <si>
    <t>Myles Fothergill</t>
  </si>
  <si>
    <t>Hunter Tait</t>
  </si>
  <si>
    <t>Daniel Clarke</t>
  </si>
  <si>
    <t>Dave Newland</t>
  </si>
  <si>
    <t>Glen Wadsworth</t>
  </si>
  <si>
    <t>Peter Kaua</t>
  </si>
  <si>
    <t>Garry Olger</t>
  </si>
  <si>
    <t>Charles Oliver</t>
  </si>
  <si>
    <t>Bronwyn Paul</t>
  </si>
  <si>
    <t>Lindsay Watkins</t>
  </si>
  <si>
    <t>Hentie Cilliers</t>
  </si>
  <si>
    <t>Wade Coneybeer</t>
  </si>
  <si>
    <t>GM</t>
  </si>
  <si>
    <t>Jade Johnston</t>
  </si>
  <si>
    <t>Call Centre Manager</t>
  </si>
  <si>
    <t>CE</t>
  </si>
  <si>
    <t>Code</t>
  </si>
  <si>
    <t>Organisation/Club</t>
  </si>
  <si>
    <t>Contact Person</t>
  </si>
  <si>
    <t>Position</t>
  </si>
  <si>
    <t>Mobile</t>
  </si>
  <si>
    <t>ngati.rangi.kura@xtra.co.nz / admin@ngatirangi.schoolzone.net.nz</t>
  </si>
  <si>
    <t xml:space="preserve">RANGITIKEI </t>
  </si>
  <si>
    <t>SOUTHERN RUAPEHU (Waimarino &amp; Waiouru - within  WDHB catchment)</t>
  </si>
  <si>
    <t>Ohakune Mountain Rd</t>
  </si>
  <si>
    <t>SOUTHERN RUAPEHU (Waimarino &amp; Ruapehu - within WDHB catchment)</t>
  </si>
  <si>
    <t>SOUTHERN RUAPEHUI (Waimarino &amp; Waiouru - within WDHB catchment)</t>
  </si>
  <si>
    <t>Facility</t>
  </si>
  <si>
    <t>Mary Ann Hilton</t>
  </si>
  <si>
    <t>Daniel Price</t>
  </si>
  <si>
    <t>063438249</t>
  </si>
  <si>
    <t>Maryann Roberts</t>
  </si>
  <si>
    <t>063446183</t>
  </si>
  <si>
    <t>Jan Clark</t>
  </si>
  <si>
    <t>063421841</t>
  </si>
  <si>
    <t>Gaye O'Connor</t>
  </si>
  <si>
    <t>063450336</t>
  </si>
  <si>
    <t>Kathrine Ellery</t>
  </si>
  <si>
    <t>063444537</t>
  </si>
  <si>
    <t>Burmah St, Whanganui</t>
  </si>
  <si>
    <t>Andrew Spence</t>
  </si>
  <si>
    <t>15 Peat St, Whanganui</t>
  </si>
  <si>
    <t>Kevin Shore</t>
  </si>
  <si>
    <t>063490105</t>
  </si>
  <si>
    <t>Geoffrey Simes</t>
  </si>
  <si>
    <t>063455946</t>
  </si>
  <si>
    <t>jeanc@duriehill.school.nz</t>
  </si>
  <si>
    <t>Faith City</t>
  </si>
  <si>
    <t>Ruth McLeay</t>
  </si>
  <si>
    <t>063457737</t>
  </si>
  <si>
    <t>127 Springvale Rd, Wanganui</t>
  </si>
  <si>
    <t>Budge St, Fordell</t>
  </si>
  <si>
    <t>Phil Walker</t>
  </si>
  <si>
    <t>063427828</t>
  </si>
  <si>
    <t>Gonville Ave, Whanganui</t>
  </si>
  <si>
    <t>Greg Elgar</t>
  </si>
  <si>
    <t>063457194</t>
  </si>
  <si>
    <t>gelgar@gonville.school.nz</t>
  </si>
  <si>
    <t>State Highway 3, Kai iwi</t>
  </si>
  <si>
    <t>Ross Harvey</t>
  </si>
  <si>
    <t>063429823</t>
  </si>
  <si>
    <t>16 Concord Line RD 2 Whanganui</t>
  </si>
  <si>
    <t>Sarah McCord</t>
  </si>
  <si>
    <t>Barry Garland</t>
  </si>
  <si>
    <t>4315 Parapara Rd, Kakatahi</t>
  </si>
  <si>
    <t>063428821</t>
  </si>
  <si>
    <t>kakatahi@xtra.co.nz</t>
  </si>
  <si>
    <t>38 Keith St, Whanganui</t>
  </si>
  <si>
    <t>Linda Ireton</t>
  </si>
  <si>
    <t>063491111</t>
  </si>
  <si>
    <t>36 Matipo St, Whanganui</t>
  </si>
  <si>
    <t>Tuhi Smith</t>
  </si>
  <si>
    <t>06 3446368</t>
  </si>
  <si>
    <t>18 Cross St, Whanganui</t>
  </si>
  <si>
    <t>Stuart Kawau</t>
  </si>
  <si>
    <t>063490552</t>
  </si>
  <si>
    <t>46 Kowhai St, Mangamahu</t>
  </si>
  <si>
    <t>Rosalie Matthews</t>
  </si>
  <si>
    <t>063422807</t>
  </si>
  <si>
    <t>Katherine Forster</t>
  </si>
  <si>
    <t>063428580</t>
  </si>
  <si>
    <t>Nic Welch</t>
  </si>
  <si>
    <t>06 3424828</t>
  </si>
  <si>
    <t xml:space="preserve">No 3 Line Rd 12, Whanganui </t>
  </si>
  <si>
    <t>Karl Zimmerman</t>
  </si>
  <si>
    <t>063438389</t>
  </si>
  <si>
    <t>Andrew Cranshaw</t>
  </si>
  <si>
    <t>063443814</t>
  </si>
  <si>
    <t>88 Alma Rd, Whanganui</t>
  </si>
  <si>
    <t>063443815</t>
  </si>
  <si>
    <t>89 Alma Rd, Whanganui</t>
  </si>
  <si>
    <t>Andrew Osmond</t>
  </si>
  <si>
    <t>06 3490298</t>
  </si>
  <si>
    <t>Michael Fitzgerald</t>
  </si>
  <si>
    <t>063491750</t>
  </si>
  <si>
    <t>Maia Williams</t>
  </si>
  <si>
    <t>063490023</t>
  </si>
  <si>
    <t>Jacqui Luxton</t>
  </si>
  <si>
    <t>30 London St, Whanganui</t>
  </si>
  <si>
    <t>063431227</t>
  </si>
  <si>
    <t>Christopher Dibben</t>
  </si>
  <si>
    <t>063490499</t>
  </si>
  <si>
    <t>Karleen Marshall</t>
  </si>
  <si>
    <t>063428123</t>
  </si>
  <si>
    <t>4502 Whanganui River Rd, Whanganui</t>
  </si>
  <si>
    <t>Miriama Harmer</t>
  </si>
  <si>
    <t>063471653</t>
  </si>
  <si>
    <t>Warren Brown</t>
  </si>
  <si>
    <t>063456424</t>
  </si>
  <si>
    <t>State Highway 4, Whanganui</t>
  </si>
  <si>
    <t>063490180</t>
  </si>
  <si>
    <t>84 Ingesture St, Whanganui</t>
  </si>
  <si>
    <t>Chris Moller</t>
  </si>
  <si>
    <t>063490210</t>
  </si>
  <si>
    <t>Eleanore Barry</t>
  </si>
  <si>
    <t>063438054</t>
  </si>
  <si>
    <t>Patapu Street, Whanganui</t>
  </si>
  <si>
    <t>Tania King</t>
  </si>
  <si>
    <t>063490944</t>
  </si>
  <si>
    <t>Jones St, Whanganui</t>
  </si>
  <si>
    <t>Whanganui Girls’ College</t>
  </si>
  <si>
    <t>063490178</t>
  </si>
  <si>
    <t>90 Dublin St, Whanganui</t>
  </si>
  <si>
    <t>063490231</t>
  </si>
  <si>
    <t>William Greening</t>
  </si>
  <si>
    <t>063456919</t>
  </si>
  <si>
    <t>Francis Road RD 4 Whanganui</t>
  </si>
  <si>
    <t>Milk in Schools</t>
  </si>
  <si>
    <t>Nutrition Policy</t>
  </si>
  <si>
    <t>Water Only Policy</t>
  </si>
  <si>
    <t>Polson St, Whanganui</t>
  </si>
  <si>
    <t>Whanganui</t>
  </si>
  <si>
    <t>Stephen Lewis</t>
  </si>
  <si>
    <t>33 Bruce St, Hunterville</t>
  </si>
  <si>
    <t>063228210</t>
  </si>
  <si>
    <t>Marie Rossiter</t>
  </si>
  <si>
    <t>063825703</t>
  </si>
  <si>
    <t>5 Raumaewa Rd, Mangaweka</t>
  </si>
  <si>
    <t>Ahnna Stewart</t>
  </si>
  <si>
    <t>Te Moehau Rd, Moawhango</t>
  </si>
  <si>
    <t>063880277</t>
  </si>
  <si>
    <t>Fiona Dwyer</t>
  </si>
  <si>
    <t>063887834</t>
  </si>
  <si>
    <t>30 Rongoiti Rd, Taihape</t>
  </si>
  <si>
    <t>Nicola Evans</t>
  </si>
  <si>
    <t>063887590</t>
  </si>
  <si>
    <t>7471A Turakina Valley Rd Taihape</t>
  </si>
  <si>
    <t>84 Matawhero Rd, Pukeokahu</t>
  </si>
  <si>
    <t>063880529</t>
  </si>
  <si>
    <t>Tania Klaricich</t>
  </si>
  <si>
    <t>Turakina Valley Rd, Taihape</t>
  </si>
  <si>
    <t>063880557</t>
  </si>
  <si>
    <t>Fiona Duncan</t>
  </si>
  <si>
    <t>26 Huia St, Taihape</t>
  </si>
  <si>
    <t>06 3880130</t>
  </si>
  <si>
    <t>Richard McMillian</t>
  </si>
  <si>
    <t>43 Pukeokahu Rd, Taihape</t>
  </si>
  <si>
    <t>06 3880053</t>
  </si>
  <si>
    <t>Diane Wilson</t>
  </si>
  <si>
    <t>06 3221184</t>
  </si>
  <si>
    <t>Kim Gordon</t>
  </si>
  <si>
    <t>Clifton St, Bulls</t>
  </si>
  <si>
    <t>06 3221544</t>
  </si>
  <si>
    <t>Adrian Burn</t>
  </si>
  <si>
    <t>Sam Edwards</t>
  </si>
  <si>
    <t>Wanganui Rd, Marton</t>
  </si>
  <si>
    <t>06 3278049</t>
  </si>
  <si>
    <t>Mill St, Marton</t>
  </si>
  <si>
    <t>06 3278229</t>
  </si>
  <si>
    <t>Michelle Cameron</t>
  </si>
  <si>
    <t>Alexandra St, Marton</t>
  </si>
  <si>
    <t>06 3277812</t>
  </si>
  <si>
    <t>Vanessa Te Ua</t>
  </si>
  <si>
    <t>06 3278555</t>
  </si>
  <si>
    <t>Brya Dixon</t>
  </si>
  <si>
    <t>16 Pukekaha Rd, Raetihi</t>
  </si>
  <si>
    <t>06 3854445</t>
  </si>
  <si>
    <t>Robyn Brider</t>
  </si>
  <si>
    <t>Kawana Wallace</t>
  </si>
  <si>
    <t>Grey St, Raetihi</t>
  </si>
  <si>
    <t>06 3854402</t>
  </si>
  <si>
    <t>30 Tainui St, Ohakune</t>
  </si>
  <si>
    <t>06 3858398</t>
  </si>
  <si>
    <t>Kim Basse</t>
  </si>
  <si>
    <t>40 Burns St, Ohakune</t>
  </si>
  <si>
    <t>06 3858722</t>
  </si>
  <si>
    <t>Hildalene Wilson</t>
  </si>
  <si>
    <t>Ruapehu St, Waiouru</t>
  </si>
  <si>
    <t>06 3876860</t>
  </si>
  <si>
    <t>Marama Stewart</t>
  </si>
  <si>
    <t>Arawa St, Ohakune</t>
  </si>
  <si>
    <t>06 3858384</t>
  </si>
  <si>
    <t>Blair Dravitski</t>
  </si>
  <si>
    <t>164 Calico Line Marton</t>
  </si>
  <si>
    <t>Lesley Carter (Acting)</t>
  </si>
  <si>
    <t>Bredins Line Marton</t>
  </si>
  <si>
    <t>06 3277024</t>
  </si>
  <si>
    <t>Tony Booker</t>
  </si>
  <si>
    <t>Stu Devenport</t>
  </si>
  <si>
    <t>06 3276617</t>
  </si>
  <si>
    <t>Makirikiri Rd, Marton</t>
  </si>
  <si>
    <t>Thomas Sheehan</t>
  </si>
  <si>
    <t>06 3277945</t>
  </si>
  <si>
    <t>25 Ross St, Marton</t>
  </si>
  <si>
    <t>Kiatere St, Ratana</t>
  </si>
  <si>
    <t>06 3426781</t>
  </si>
  <si>
    <t>Te Rangi Hemi</t>
  </si>
  <si>
    <t>Ruatangata Rd, Whangaehu</t>
  </si>
  <si>
    <t>06 3426703</t>
  </si>
  <si>
    <t>Craig Sharp</t>
  </si>
  <si>
    <t>Margaret McLean</t>
  </si>
  <si>
    <t>06 3273864</t>
  </si>
  <si>
    <t>Lisa Fellingham</t>
  </si>
  <si>
    <t>Kristy Harris</t>
  </si>
  <si>
    <t>Amie Vine</t>
  </si>
  <si>
    <t>Adrienne Te Hau</t>
  </si>
  <si>
    <t>Pura Whale</t>
  </si>
  <si>
    <t>whanau@k07h023.kohanga.ac.nz</t>
  </si>
  <si>
    <t>28 Huia Street, Taihape</t>
  </si>
  <si>
    <t>06 3880726</t>
  </si>
  <si>
    <t>06 3881306</t>
  </si>
  <si>
    <t>Goldfinch Street, Taihape</t>
  </si>
  <si>
    <t>Cnr Kokako &amp; Tui Streets, Taihape</t>
  </si>
  <si>
    <t>Meretini Bennett-Huxtable</t>
  </si>
  <si>
    <t>021 053 1833</t>
  </si>
  <si>
    <t>opaeamarae@gmail.com</t>
  </si>
  <si>
    <t>Spooners Hill Road, Taihape</t>
  </si>
  <si>
    <t>Moawhango Marae</t>
  </si>
  <si>
    <t>Jordan Winiata</t>
  </si>
  <si>
    <t>(06) 3881156</t>
  </si>
  <si>
    <t>027 8656 256</t>
  </si>
  <si>
    <t>nhnpmanager@xtra.co.nz</t>
  </si>
  <si>
    <t xml:space="preserve">PP Hui 15.10.15               </t>
  </si>
  <si>
    <t>A</t>
  </si>
  <si>
    <t>06 348 3150</t>
  </si>
  <si>
    <t>Randall Mellows</t>
  </si>
  <si>
    <t>Scott Tunnicliffe?</t>
  </si>
  <si>
    <t>Engagement Scale @31/12/15</t>
  </si>
  <si>
    <t>Engagement Scale @30/06/16</t>
  </si>
  <si>
    <t>WDHB - Public Health Centre</t>
  </si>
  <si>
    <t>Marama Cameron</t>
  </si>
  <si>
    <t>Jevada Haitana</t>
  </si>
  <si>
    <t>anne.kauika@wrpho.org.nz</t>
  </si>
  <si>
    <t>marama.cameron@wdhb.org.nz</t>
  </si>
  <si>
    <t>Tracey Schiebli</t>
  </si>
  <si>
    <t>tracey.schiebli@wdhb.org.nz</t>
  </si>
  <si>
    <t>through safer whanganui</t>
  </si>
  <si>
    <t>PP Hui 14.04.16</t>
  </si>
  <si>
    <t>Childrens Action Team</t>
  </si>
  <si>
    <t>Community Fruit Harvest</t>
  </si>
  <si>
    <t>Ron Fisher</t>
  </si>
  <si>
    <t>Enviro-Schools</t>
  </si>
  <si>
    <t>National Heart Foundation</t>
  </si>
  <si>
    <t>Mariana Elletson</t>
  </si>
  <si>
    <t>Supermarkets</t>
  </si>
  <si>
    <t>WDHB - Public Health</t>
  </si>
  <si>
    <t>Who else?</t>
  </si>
  <si>
    <t>WRHN</t>
  </si>
  <si>
    <t>Sharon Duff</t>
  </si>
  <si>
    <t>Karney</t>
  </si>
  <si>
    <t>Healthy Families WRR</t>
  </si>
  <si>
    <t>Jamie Procter</t>
  </si>
  <si>
    <t>Anne?</t>
  </si>
  <si>
    <t>Commercial fruit/vege growers and retailers</t>
  </si>
  <si>
    <t>Sustainable Whanganui</t>
  </si>
  <si>
    <t>435 Victoria Ave WANGANUI</t>
  </si>
  <si>
    <t>Cnr Taupo Quay and Wilson St WANGANUI</t>
  </si>
  <si>
    <t>374 Victoria Ave WANGANUI</t>
  </si>
  <si>
    <t>47 Abbot Street, Gonville WANGANUI</t>
  </si>
  <si>
    <t>138 Somme Pd, Aramoho WANGANUI</t>
  </si>
  <si>
    <t>2 Bryce St, Castlecliff WANGANUI</t>
  </si>
  <si>
    <t>15 Great North Rd, St John's Hill WANGANUI</t>
  </si>
  <si>
    <t>59 Anzac Pde, Durie Hill WANGANUI</t>
  </si>
  <si>
    <t>167 Glasgow Street WANGANUI</t>
  </si>
  <si>
    <t>185 London Street WANGANUI</t>
  </si>
  <si>
    <t>WDC (gardens)</t>
  </si>
  <si>
    <t>Wendy</t>
  </si>
  <si>
    <t>Paula Goudie</t>
  </si>
  <si>
    <t>141 Victoria Ave Whanganui</t>
  </si>
  <si>
    <t>Victoria Ave Whanganui</t>
  </si>
  <si>
    <t>51 Abbot St Whanganui</t>
  </si>
  <si>
    <t>Ridgeway Street Whanganui</t>
  </si>
  <si>
    <t>47 Dublin St Whanganui</t>
  </si>
  <si>
    <t>148 Somme Pde Whanganui</t>
  </si>
  <si>
    <t>139 Somme Pde Whanganui</t>
  </si>
  <si>
    <t>142 Victoria Ave Whanganui</t>
  </si>
  <si>
    <t>178  Victoria Ave Whanganui</t>
  </si>
  <si>
    <t>30 Maria Pl Whanganui</t>
  </si>
  <si>
    <t>51 Victoria Ave Whanganui</t>
  </si>
  <si>
    <t>London St Whanganui</t>
  </si>
  <si>
    <t>84 Victoria Ave Whanganui</t>
  </si>
  <si>
    <t>198 Victoria Ave Whanganui</t>
  </si>
  <si>
    <t>105 Carton Ave Whanganui</t>
  </si>
  <si>
    <t>44 Liffton Whanganui</t>
  </si>
  <si>
    <t>92 Victoria Ave Whanganui</t>
  </si>
  <si>
    <t>5 Cross St Whanganui</t>
  </si>
  <si>
    <t>Guyton Street Whanganui</t>
  </si>
  <si>
    <t>Trafalgar Square Whanganui</t>
  </si>
  <si>
    <t>21 Victoria Ave Whanganui</t>
  </si>
  <si>
    <t>11 cross St Whanganui</t>
  </si>
  <si>
    <t>132 Victoria Ave Whanganui</t>
  </si>
  <si>
    <t>61 Jones St Whanganui</t>
  </si>
  <si>
    <t>63 Portal St Whanganui</t>
  </si>
  <si>
    <t>26 Victoria Ave Whanganui</t>
  </si>
  <si>
    <t>158 Glasgow St Whanganui</t>
  </si>
  <si>
    <t>109 Glasgow St Whanganui</t>
  </si>
  <si>
    <t>60 Moana St Whanganui</t>
  </si>
  <si>
    <t>St Leonard St Whanganui</t>
  </si>
  <si>
    <t>44 Ridgeway St Whanganui</t>
  </si>
  <si>
    <t>1 Maria Pl Whanganui</t>
  </si>
  <si>
    <t>Victora court Whanganui</t>
  </si>
  <si>
    <t>19 Victoria Ave Whanganui</t>
  </si>
  <si>
    <t>379 Victoria Ave Whanganui</t>
  </si>
  <si>
    <t>25 Somme Pde Whanganui</t>
  </si>
  <si>
    <t>26 Liffiton St Whanganui</t>
  </si>
  <si>
    <t>158 Victoria Ave Whanganui</t>
  </si>
  <si>
    <t>166 Victoria Ave Whanganui</t>
  </si>
  <si>
    <t>Drews Ave Whanganui</t>
  </si>
  <si>
    <t>31 Taupo Quay Whanganui</t>
  </si>
  <si>
    <t>62 Moana St Whanganui</t>
  </si>
  <si>
    <t>349 Victoria Ave Whanganui</t>
  </si>
  <si>
    <t>92 Guyton St Whanganui</t>
  </si>
  <si>
    <t>39 Taupo Quay Whanganui</t>
  </si>
  <si>
    <t>402-416 Victoria Ave Whanganui</t>
  </si>
  <si>
    <t>96 Puriri St Whanganui</t>
  </si>
  <si>
    <t>27 Rangitiki st Whanganui</t>
  </si>
  <si>
    <t>96 Guyton St Whanganui</t>
  </si>
  <si>
    <t>Great North RD Whanganui</t>
  </si>
  <si>
    <t>Taupo Quay Whanganui</t>
  </si>
  <si>
    <t>154 Victoria Ave Whanganui</t>
  </si>
  <si>
    <t>189 Somme Pde Whanganui</t>
  </si>
  <si>
    <t>40 Fitzherbet Ave Whanganui</t>
  </si>
  <si>
    <t>72 Guyton St Whanganui</t>
  </si>
  <si>
    <t>2 Victoria Ave Whanganui</t>
  </si>
  <si>
    <t>50 Lowther St Whanganui</t>
  </si>
  <si>
    <t>88 Guyton Ave Whanganui</t>
  </si>
  <si>
    <t>22 Wilson St Whanganui</t>
  </si>
  <si>
    <t>17 Pitt St Whanganui</t>
  </si>
  <si>
    <t>Moana St Whanganui</t>
  </si>
  <si>
    <t>2 Fox Rd Whanganui</t>
  </si>
  <si>
    <t>Dublin St Whanganui</t>
  </si>
  <si>
    <t xml:space="preserve">River Rd Atene </t>
  </si>
  <si>
    <t xml:space="preserve">River Rd  Matahiwi </t>
  </si>
  <si>
    <t>48-52 Ridgway St Whanganui</t>
  </si>
  <si>
    <t>Moutoa Quay, Whanganui</t>
  </si>
  <si>
    <t>44 Fitzherbert Ave WANGANUI</t>
  </si>
  <si>
    <t>Dairies not included unless they are T/A aswell</t>
  </si>
  <si>
    <t>105 Carlton Ave WANGANUI</t>
  </si>
  <si>
    <t>Carlton Foodmarket</t>
  </si>
  <si>
    <t>102 Parsons St Whanganui</t>
  </si>
  <si>
    <t>71 Parkes Ave, Whanganui</t>
  </si>
  <si>
    <t>32 Toi Street, Whanganui</t>
  </si>
  <si>
    <t>7A Totara St, Whanganui</t>
  </si>
  <si>
    <t>27 Totara St, Whanganui</t>
  </si>
  <si>
    <t>128 Liverpool Street, Whanganui</t>
  </si>
  <si>
    <t>1 Poynter Place, Gonville, Whanganui</t>
  </si>
  <si>
    <t>2 Mitchell Street, Aramoho Whanganui</t>
  </si>
  <si>
    <t>14 Aranui Ave, Castlecliff, Whanganui</t>
  </si>
  <si>
    <t>15 Campbell Road, Whanganui</t>
  </si>
  <si>
    <t>99A Carlton Avenue, Whanganui</t>
  </si>
  <si>
    <t>109 Portal St, Whanganui</t>
  </si>
  <si>
    <t xml:space="preserve">211 Mosston Road, Whanganui </t>
  </si>
  <si>
    <t>45 Raine St, Whanganui</t>
  </si>
  <si>
    <t>25 Anaua St, Whanganui</t>
  </si>
  <si>
    <t>128 Liverpool St, Whanganui</t>
  </si>
  <si>
    <t>70 Purnell St, Whanganui</t>
  </si>
  <si>
    <t>Robin Williamson</t>
  </si>
  <si>
    <t>WaiOra</t>
  </si>
  <si>
    <t>Dot</t>
  </si>
  <si>
    <t>Matai Street Community Garden</t>
  </si>
  <si>
    <t>Kiritahi Firmin</t>
  </si>
  <si>
    <t>4335 Whangaehu Valley Rd, Tangiwai 4585</t>
  </si>
  <si>
    <t>2317 SH 4, Whanganui</t>
  </si>
  <si>
    <t>291-293 Victoria Ave Whanganui</t>
  </si>
  <si>
    <t>33 Somme Pde  Whanganui</t>
  </si>
  <si>
    <t>167 Glasgow Street Whanganui</t>
  </si>
  <si>
    <t>435 Victoria Ave  Whanganui</t>
  </si>
  <si>
    <t>Cnr Taupo Quay and Wilson St Whanganui</t>
  </si>
  <si>
    <t>374 Victoria Ave Whanganui</t>
  </si>
  <si>
    <t>47 Abbot Street, Gonville Whanganui</t>
  </si>
  <si>
    <t>59 Jones Street, Whanganui East Whanganui</t>
  </si>
  <si>
    <t>Dublin Street Whanganui</t>
  </si>
  <si>
    <t>94 Puriri Street, Castlecliff Whanganui</t>
  </si>
  <si>
    <t>1 Polson Street Whanganui</t>
  </si>
  <si>
    <t>13 Purnell Street Whanganui</t>
  </si>
  <si>
    <t>138 Somme Pd, Aramoho Whanganui</t>
  </si>
  <si>
    <t>2 Bryce St, Castlecliff Whanganui</t>
  </si>
  <si>
    <t>15 Great North Rd, St John's Hill Whanganui</t>
  </si>
  <si>
    <t>59 Anzac Pde, Durie Hill Whanganui</t>
  </si>
  <si>
    <t>129 Duncan Street, Whanganui East Whanganui</t>
  </si>
  <si>
    <t>77 Moana Street Whanganui</t>
  </si>
  <si>
    <t>101 Wakefield Street, Whanganui East Whanganui</t>
  </si>
  <si>
    <t>158 Glasgow Street Whanganui</t>
  </si>
  <si>
    <t>13 Ridgeway Street Whanganui</t>
  </si>
  <si>
    <t>Tennyson St, Castlecliff Whanganui</t>
  </si>
  <si>
    <t>170 St Hill Street Whanganui</t>
  </si>
  <si>
    <t>27A Hatrick Street West Whanganui</t>
  </si>
  <si>
    <t>45 Anzac Parade Whanganui</t>
  </si>
  <si>
    <t>2 Bell Street Whanganui</t>
  </si>
  <si>
    <t>75 Guyton Street Whanganui</t>
  </si>
  <si>
    <t>88 Guyton Street Whanganui</t>
  </si>
  <si>
    <t>99A Guyton Street Whanganui</t>
  </si>
  <si>
    <t>26 Liffiton Street Whanganui</t>
  </si>
  <si>
    <t>122 Liverpool Street Whanganui</t>
  </si>
  <si>
    <t>5 Maria Place Whanganui</t>
  </si>
  <si>
    <t>30 Maria Place  Whanganui</t>
  </si>
  <si>
    <t>1185 No 2 Line Whanganui</t>
  </si>
  <si>
    <t>17 Pitt Street Whanganui</t>
  </si>
  <si>
    <t>19a Purnell Street Whanganui</t>
  </si>
  <si>
    <t>5a Puriri Street Whanganui</t>
  </si>
  <si>
    <t>791 Rangitautau East Road Whanganui</t>
  </si>
  <si>
    <t>48-52 Ridgway Street - 52-58 Victoria Avenue Whanganui</t>
  </si>
  <si>
    <t>63A Ridgway Street Whanganui</t>
  </si>
  <si>
    <t>72 St Hill Street Whanganui</t>
  </si>
  <si>
    <t>181 Somme Parade Whanganui</t>
  </si>
  <si>
    <t>4 SH3 North Whanganui</t>
  </si>
  <si>
    <t>313 SH3 North Whanganui</t>
  </si>
  <si>
    <t>448 SH4 Whanganui</t>
  </si>
  <si>
    <t>49 Taupo Quay Whanganui</t>
  </si>
  <si>
    <t>2 Victoria Avenue Whanganui</t>
  </si>
  <si>
    <t>7 Victoria Avenue Whanganui</t>
  </si>
  <si>
    <t>13 Victoria Avenue Whanganui</t>
  </si>
  <si>
    <t>21 Victoria Avenue Whanganui</t>
  </si>
  <si>
    <t>23A Victoria Avenue Whanganui</t>
  </si>
  <si>
    <t>26 Victoria Avenue Whanganui</t>
  </si>
  <si>
    <t>51 Victoria Avenue Whanganui</t>
  </si>
  <si>
    <t>92 - 96 Victoria Avenue Whanganui</t>
  </si>
  <si>
    <t>136 Victoria Avenue Whanganui</t>
  </si>
  <si>
    <t>156 Victoria Avenue Whanganui</t>
  </si>
  <si>
    <t>159 - 161 Victoria Avenue Whanganui</t>
  </si>
  <si>
    <t>194 Victoria Avenue Whanganui</t>
  </si>
  <si>
    <t>197 Victoria Avenue Whanganui</t>
  </si>
  <si>
    <t>336 Victoria Avenue Whanganui</t>
  </si>
  <si>
    <t>349 Victoria Avenue Whanganui</t>
  </si>
  <si>
    <t>379 Victoria Avenue Whanganui</t>
  </si>
  <si>
    <t>Whanganui River Road Whanganui</t>
  </si>
  <si>
    <t>199 Victoria Avenue Whanganui</t>
  </si>
  <si>
    <t>84 Alma Road Whanganui</t>
  </si>
  <si>
    <t>8 Awatea Street Whanganui</t>
  </si>
  <si>
    <t>3 Bassett Street Whanganui</t>
  </si>
  <si>
    <t>15 Caius Avenue Whanganui</t>
  </si>
  <si>
    <t>100 Devon Road Whanganui</t>
  </si>
  <si>
    <t>7 Gibson Street Whanganui</t>
  </si>
  <si>
    <t>216 Guyton Street Whanganui</t>
  </si>
  <si>
    <t>23 Hatrick Street West Whanganui</t>
  </si>
  <si>
    <t>27 Hatrick Street West Whanganui</t>
  </si>
  <si>
    <t>388A Heads Road Whanganui</t>
  </si>
  <si>
    <t>34 Helmore Street Whanganui</t>
  </si>
  <si>
    <t>Landguard Road Whanganui</t>
  </si>
  <si>
    <t>15 Lowther Street Whanganui</t>
  </si>
  <si>
    <t>21a Manuka Street Whanganui</t>
  </si>
  <si>
    <t>199 Mosston Rd - 14 Clarkson Ave Whanganui</t>
  </si>
  <si>
    <t>51 Nelson Street Whanganui</t>
  </si>
  <si>
    <t>38 Peat Street Whanganui</t>
  </si>
  <si>
    <t>92 Peat Street Whanganui</t>
  </si>
  <si>
    <t>29 Puriri Street Whanganui</t>
  </si>
  <si>
    <t>2 Sarjeant Street Whanganui</t>
  </si>
  <si>
    <t>351 Wicksteed Street Whanganui</t>
  </si>
  <si>
    <t>14 Wilkie Street Whanganui</t>
  </si>
  <si>
    <t>17 Wilkie Street  Whanganui</t>
  </si>
  <si>
    <t>14 Windsor Terrace Whanganui</t>
  </si>
  <si>
    <t>24 York Street Whanganui</t>
  </si>
  <si>
    <t>69 St Hill Street Whanganui</t>
  </si>
  <si>
    <t>99 St Hill Street Whanganui</t>
  </si>
  <si>
    <t>1A Taupo Quay Whanganui</t>
  </si>
  <si>
    <t>Per capita</t>
  </si>
  <si>
    <t>Red Boat Kung Fu</t>
  </si>
  <si>
    <t xml:space="preserve">Baha'I Faith </t>
  </si>
  <si>
    <t>Catholic Church</t>
  </si>
  <si>
    <t>19 Russell Street Marton</t>
  </si>
  <si>
    <t>Bernard O'Donnell</t>
  </si>
  <si>
    <t>06 327 7840</t>
  </si>
  <si>
    <t>Bulls Christain Fellowship</t>
  </si>
  <si>
    <t>28 Criterion St Bulls</t>
  </si>
  <si>
    <t>06 322 0110</t>
  </si>
  <si>
    <t>Community Church Koitiata</t>
  </si>
  <si>
    <t>Wainui St Koitiata</t>
  </si>
  <si>
    <t>06 327 3708</t>
  </si>
  <si>
    <t>Kingdom Hall of Jehovah's witnesses</t>
  </si>
  <si>
    <t>Hautapu Street Taihape</t>
  </si>
  <si>
    <t>06 388 0352</t>
  </si>
  <si>
    <t>53 Bredins Line Marton</t>
  </si>
  <si>
    <t>06 327 8954</t>
  </si>
  <si>
    <t>Living Hope Christian Family</t>
  </si>
  <si>
    <t>Station Road Marton</t>
  </si>
  <si>
    <t>Phil Dent</t>
  </si>
  <si>
    <t>06 327 6548</t>
  </si>
  <si>
    <t xml:space="preserve">Lutheran Church </t>
  </si>
  <si>
    <t>94 Pukepapa Road Marton</t>
  </si>
  <si>
    <t>06 327 8082</t>
  </si>
  <si>
    <t>Mangaweka Assembly of God</t>
  </si>
  <si>
    <t>Gordon Collins</t>
  </si>
  <si>
    <t>Rangitikei Anglican Parish</t>
  </si>
  <si>
    <t>Sandra or Mike</t>
  </si>
  <si>
    <t>06 322 0046</t>
  </si>
  <si>
    <t>Ratana Church</t>
  </si>
  <si>
    <t>Waipoumanu St Ratana</t>
  </si>
  <si>
    <t>Sacred Heart Catholic Church</t>
  </si>
  <si>
    <t>Rangatira Rd</t>
  </si>
  <si>
    <t>06 342 6768</t>
  </si>
  <si>
    <t>06 322 8025</t>
  </si>
  <si>
    <t>St Andrews Anglican Church</t>
  </si>
  <si>
    <t>cnr bridge &amp; Wilson Street Bulls</t>
  </si>
  <si>
    <t>St Andrews Presbyterian Chruch</t>
  </si>
  <si>
    <t>cnr bruce &amp; Paraekaretu St Hunterville</t>
  </si>
  <si>
    <t>06 322 8134</t>
  </si>
  <si>
    <t>St Andrews Presbytarian church Turakina</t>
  </si>
  <si>
    <t>06 327 3861</t>
  </si>
  <si>
    <t>FR Adonis Rancho</t>
  </si>
  <si>
    <t>St Francis Xavier Catholic Church</t>
  </si>
  <si>
    <t>St Georges Anglican Church</t>
  </si>
  <si>
    <t>06 327 8398</t>
  </si>
  <si>
    <t>Daniell St Bulls</t>
  </si>
  <si>
    <t>06 322 1671</t>
  </si>
  <si>
    <t>St John the Baptist Anglican Church</t>
  </si>
  <si>
    <t>41 Bruce St Hunterville</t>
  </si>
  <si>
    <t>06 322 8233</t>
  </si>
  <si>
    <t>St Martins Anglican Church</t>
  </si>
  <si>
    <t>SH1 Greatford</t>
  </si>
  <si>
    <t>A W Willis</t>
  </si>
  <si>
    <t>06 327 8410</t>
  </si>
  <si>
    <t>St Mary's Catholic Church Bulls</t>
  </si>
  <si>
    <t>17 Johnson Street Bulls</t>
  </si>
  <si>
    <t>St Johns Anglican church Tutu Totara</t>
  </si>
  <si>
    <t>Tutu Totara</t>
  </si>
  <si>
    <t>St Patricks Community Church</t>
  </si>
  <si>
    <t>SH 1 Mangaweka</t>
  </si>
  <si>
    <t>06 3825702</t>
  </si>
  <si>
    <t xml:space="preserve">St Stephans Anglican Church </t>
  </si>
  <si>
    <t>23 Mauder St Marton</t>
  </si>
  <si>
    <t>Jan Cook</t>
  </si>
  <si>
    <t>Wheriko Angilcan Maori Church</t>
  </si>
  <si>
    <t>Parewanui Rd Bulls</t>
  </si>
  <si>
    <t>06 322 1696</t>
  </si>
  <si>
    <t>Tikanga waipiro</t>
  </si>
  <si>
    <t>NO - see website for hirage conditions</t>
  </si>
  <si>
    <t>Dave Campbell</t>
  </si>
  <si>
    <t>Early Childhood</t>
  </si>
  <si>
    <t>In progress June 2016</t>
  </si>
  <si>
    <t>In progress/review June 2016</t>
  </si>
  <si>
    <t>Taihape Childcare</t>
  </si>
  <si>
    <t>Pooh Corner Childcare Centre/Hundred Acre</t>
  </si>
  <si>
    <t>Heart start awarded</t>
  </si>
  <si>
    <t>JH contacted Kemp to discuss Smokefree 01/06</t>
  </si>
  <si>
    <t>Parekura Muraahi</t>
  </si>
  <si>
    <t>Taihape Rod and Rifle Club</t>
  </si>
  <si>
    <t>Jennifer Turner</t>
  </si>
  <si>
    <t>021834998</t>
  </si>
  <si>
    <t>54 Goldfinch Street, Taihape</t>
  </si>
  <si>
    <t>Ngahina Transom</t>
  </si>
  <si>
    <t>Rewa Shearing</t>
  </si>
  <si>
    <t>Byfords Concreting</t>
  </si>
  <si>
    <t>Pine Products</t>
  </si>
  <si>
    <t>BP Connect Taihape</t>
  </si>
  <si>
    <t>Gravity Canyon</t>
  </si>
  <si>
    <t>New World Whanganui</t>
  </si>
  <si>
    <t>FMCG</t>
  </si>
  <si>
    <t>St Paul's Anglican Memorial Church</t>
  </si>
  <si>
    <t>Rev Jack Tepu</t>
  </si>
  <si>
    <t>Christ Church Parish</t>
  </si>
  <si>
    <t>Collegiate Chaplain</t>
  </si>
  <si>
    <t>132 Liverpool Street, Whanganui</t>
  </si>
  <si>
    <t>06 - 3490210</t>
  </si>
  <si>
    <t>20 Anaua Street, Putiki</t>
  </si>
  <si>
    <t>06 - 3477515</t>
  </si>
  <si>
    <t>06 - 3457723</t>
  </si>
  <si>
    <t>Christ Church - St Chads</t>
  </si>
  <si>
    <t>39-41 Great North Road, St Johns Hill</t>
  </si>
  <si>
    <t>State Highway 3/Western Line, Westmere</t>
  </si>
  <si>
    <t>Christ Church - St Oswalds</t>
  </si>
  <si>
    <t>Reverend Rosemary Anderson</t>
  </si>
  <si>
    <t>Reverend Kevin Tarry</t>
  </si>
  <si>
    <t>Reverend Richard Evans</t>
  </si>
  <si>
    <t>Eastern Wanganui Parish - All Saints</t>
  </si>
  <si>
    <t>Reverend Denise Keene</t>
  </si>
  <si>
    <t>06 - 3453125</t>
  </si>
  <si>
    <t>70 Moana Street, Whanganui East</t>
  </si>
  <si>
    <t xml:space="preserve">St Lukes Parish Castlecliff </t>
  </si>
  <si>
    <t>Corner of Cornfoot and Manuka Street</t>
  </si>
  <si>
    <t>Mr John Hancox</t>
  </si>
  <si>
    <t>St Peters Parish Gonville</t>
  </si>
  <si>
    <t>71 Koromiko Rd, Gonville</t>
  </si>
  <si>
    <t xml:space="preserve">Reverend Denise Keen </t>
  </si>
  <si>
    <t>06 - 3438717</t>
  </si>
  <si>
    <t>Central Baptist Church</t>
  </si>
  <si>
    <t>Central Baptist Church (Snr Pstr)</t>
  </si>
  <si>
    <t>Reverend Robert Thompson</t>
  </si>
  <si>
    <t>Pastor Nigel Urwin</t>
  </si>
  <si>
    <t>Waverley Baptist</t>
  </si>
  <si>
    <t>06 - 3453357</t>
  </si>
  <si>
    <t>63 Weraroa Road, Waverley</t>
  </si>
  <si>
    <t>06 - 3465561</t>
  </si>
  <si>
    <t>Minister Steve Treloar</t>
  </si>
  <si>
    <t>Wanganui Bible Chapel (Elder)</t>
  </si>
  <si>
    <t>44 Savage Crescent, St Johns Hill</t>
  </si>
  <si>
    <t>06 - 3437453</t>
  </si>
  <si>
    <t>Minister Warrick</t>
  </si>
  <si>
    <t>Josephite Retreat Centre</t>
  </si>
  <si>
    <t>14 Hillside Terrace, Wanganui</t>
  </si>
  <si>
    <t>06 - 3455047</t>
  </si>
  <si>
    <t xml:space="preserve">Here Ukarie Parish </t>
  </si>
  <si>
    <t>Congregational Church of Samoa</t>
  </si>
  <si>
    <t>72 Polson Street, Castlecliff</t>
  </si>
  <si>
    <t>06 - 3444300</t>
  </si>
  <si>
    <t>Reverand Ah-Honi Lelei</t>
  </si>
  <si>
    <t>Christian Outreach Centre</t>
  </si>
  <si>
    <t>Pastor lliessa Tamaniyaga</t>
  </si>
  <si>
    <t xml:space="preserve">Hospital Chaplaincy </t>
  </si>
  <si>
    <t>Pastor Joyce Stevens</t>
  </si>
  <si>
    <t>Wanganui City Intercessors</t>
  </si>
  <si>
    <t>Mrs Anne McKinnon</t>
  </si>
  <si>
    <t>Eastside Commuinty Church</t>
  </si>
  <si>
    <t>Pastor Don Mcleod</t>
  </si>
  <si>
    <t>65 Hakeke Street, Wanganui East</t>
  </si>
  <si>
    <t>06 - 3432517</t>
  </si>
  <si>
    <t>Salvation Army Community Ministries</t>
  </si>
  <si>
    <t>Herring Roger</t>
  </si>
  <si>
    <t>Maori Christian Fellowship</t>
  </si>
  <si>
    <t>Pastor Eugene Katene</t>
  </si>
  <si>
    <t>Vineyard Fellowship</t>
  </si>
  <si>
    <t>Pastor Barry Codlin</t>
  </si>
  <si>
    <t>06 - 3432964</t>
  </si>
  <si>
    <t>Leighton Toy, Wendy Bainbridge</t>
  </si>
  <si>
    <t>leighton.toy@wanganui.govt.nz</t>
  </si>
  <si>
    <t>Safer Whanganui - WDC</t>
  </si>
  <si>
    <t>Andre Taylor</t>
  </si>
  <si>
    <t>Whanganui Rugby Football Union</t>
  </si>
  <si>
    <t>bridget.belsham@wanganuirugby.co.nz</t>
  </si>
  <si>
    <t>CYFS</t>
  </si>
  <si>
    <t>Sam</t>
  </si>
  <si>
    <t>Pep</t>
  </si>
  <si>
    <t>Chamber of Commerce</t>
  </si>
  <si>
    <t>Whanganui and Partners</t>
  </si>
  <si>
    <t>Helen?</t>
  </si>
  <si>
    <t>Principals' Association</t>
  </si>
  <si>
    <t>Te Kohanga Reo o Nga Manu Tui</t>
  </si>
  <si>
    <t>scott@YMCAcentral.org.nz</t>
  </si>
  <si>
    <t>Diane Henare</t>
  </si>
  <si>
    <t>Garry 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</si>
</sst>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scheme val="minor"/>
    </font>
    <font>
      <sz val="18"/>
      <color rgb="FF000000"/>
      <name val="Georgia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.9"/>
      <name val="Helvetic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57565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669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</font>
    <font>
      <b/>
      <sz val="25"/>
      <color rgb="FF000000"/>
      <name val="Calibri"/>
      <family val="2"/>
      <scheme val="minor"/>
    </font>
    <font>
      <sz val="8"/>
      <color rgb="FF333333"/>
      <name val="Arial"/>
      <family val="2"/>
    </font>
    <font>
      <b/>
      <sz val="17.600000000000001"/>
      <color rgb="FF333333"/>
      <name val="Arial"/>
      <family val="2"/>
    </font>
    <font>
      <sz val="10"/>
      <name val="Helvetica"/>
    </font>
    <font>
      <sz val="8"/>
      <name val="Tahoma"/>
      <family val="2"/>
    </font>
    <font>
      <sz val="11"/>
      <color theme="1"/>
      <name val="Calibri"/>
      <family val="2"/>
    </font>
    <font>
      <sz val="11"/>
      <color rgb="FF474A4C"/>
      <name val="Calibri"/>
      <family val="2"/>
    </font>
    <font>
      <sz val="9"/>
      <color rgb="FF4E5665"/>
      <name val="Arial"/>
      <family val="2"/>
    </font>
    <font>
      <sz val="11"/>
      <color rgb="FF000000"/>
      <name val="Calibri"/>
      <family val="2"/>
    </font>
    <font>
      <sz val="11"/>
      <color rgb="FF4A442A"/>
      <name val="Calibri"/>
      <family val="2"/>
      <scheme val="minor"/>
    </font>
    <font>
      <u/>
      <sz val="10"/>
      <name val="Arial"/>
      <family val="2"/>
    </font>
    <font>
      <u/>
      <sz val="11"/>
      <name val="Arial"/>
      <family val="2"/>
    </font>
    <font>
      <u/>
      <sz val="11"/>
      <name val="Calibri"/>
      <family val="2"/>
      <scheme val="minor"/>
    </font>
    <font>
      <u/>
      <sz val="11"/>
      <name val="Calibri"/>
      <family val="2"/>
    </font>
    <font>
      <sz val="11"/>
      <name val="Arial"/>
      <family val="2"/>
    </font>
    <font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" fillId="6" borderId="0" applyNumberFormat="0" applyBorder="0" applyAlignment="0" applyProtection="0"/>
  </cellStyleXfs>
  <cellXfs count="5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 wrapText="1"/>
    </xf>
    <xf numFmtId="16" fontId="0" fillId="0" borderId="4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9" fontId="0" fillId="0" borderId="4" xfId="0" applyNumberForma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4" xfId="1" applyNumberFormat="1" applyFont="1" applyBorder="1" applyAlignment="1">
      <alignment horizontal="left" vertical="center" wrapText="1"/>
    </xf>
    <xf numFmtId="0" fontId="0" fillId="2" borderId="5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0" xfId="0" applyAlignment="1"/>
    <xf numFmtId="0" fontId="0" fillId="0" borderId="1" xfId="0" applyBorder="1" applyAlignment="1">
      <alignment vertical="center" wrapText="1"/>
    </xf>
    <xf numFmtId="0" fontId="8" fillId="0" borderId="1" xfId="3" applyBorder="1"/>
    <xf numFmtId="0" fontId="0" fillId="0" borderId="1" xfId="0" quotePrefix="1" applyBorder="1"/>
    <xf numFmtId="0" fontId="9" fillId="0" borderId="1" xfId="0" quotePrefix="1" applyFont="1" applyBorder="1"/>
    <xf numFmtId="0" fontId="3" fillId="0" borderId="1" xfId="0" applyFont="1" applyBorder="1"/>
    <xf numFmtId="0" fontId="13" fillId="0" borderId="1" xfId="0" applyFont="1" applyBorder="1"/>
    <xf numFmtId="0" fontId="10" fillId="0" borderId="1" xfId="0" quotePrefix="1" applyFont="1" applyBorder="1"/>
    <xf numFmtId="0" fontId="14" fillId="0" borderId="1" xfId="0" applyFont="1" applyBorder="1"/>
    <xf numFmtId="0" fontId="8" fillId="0" borderId="1" xfId="3" applyBorder="1" applyAlignment="1">
      <alignment horizontal="left" vertical="center" indent="3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16" fillId="0" borderId="0" xfId="0" applyFont="1" applyFill="1" applyBorder="1" applyAlignment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3" fillId="0" borderId="18" xfId="0" applyFont="1" applyFill="1" applyBorder="1" applyAlignment="1">
      <alignment vertical="center" wrapText="1"/>
    </xf>
    <xf numFmtId="0" fontId="3" fillId="0" borderId="0" xfId="0" applyFont="1"/>
    <xf numFmtId="0" fontId="18" fillId="0" borderId="0" xfId="0" applyFont="1" applyFill="1" applyAlignment="1">
      <alignment horizontal="left" vertical="center" wrapText="1"/>
    </xf>
    <xf numFmtId="0" fontId="0" fillId="0" borderId="22" xfId="0" applyBorder="1"/>
    <xf numFmtId="0" fontId="0" fillId="4" borderId="0" xfId="0" applyFill="1"/>
    <xf numFmtId="0" fontId="0" fillId="0" borderId="0" xfId="0" applyFont="1" applyBorder="1"/>
    <xf numFmtId="0" fontId="7" fillId="0" borderId="0" xfId="2" applyAlignment="1" applyProtection="1"/>
    <xf numFmtId="0" fontId="29" fillId="0" borderId="0" xfId="0" applyFont="1"/>
    <xf numFmtId="0" fontId="31" fillId="0" borderId="0" xfId="0" applyFont="1" applyAlignment="1">
      <alignment horizontal="left" vertical="center"/>
    </xf>
    <xf numFmtId="0" fontId="0" fillId="0" borderId="0" xfId="0" applyFont="1" applyFill="1" applyBorder="1"/>
    <xf numFmtId="0" fontId="30" fillId="0" borderId="0" xfId="0" applyFont="1" applyFill="1" applyAlignment="1">
      <alignment horizontal="left" vertical="center"/>
    </xf>
    <xf numFmtId="0" fontId="31" fillId="0" borderId="0" xfId="4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12" fillId="0" borderId="0" xfId="0" applyFont="1"/>
    <xf numFmtId="0" fontId="0" fillId="0" borderId="0" xfId="0" applyFont="1" applyFill="1" applyBorder="1" applyAlignment="1">
      <alignment vertical="top"/>
    </xf>
    <xf numFmtId="49" fontId="0" fillId="0" borderId="0" xfId="0" applyNumberFormat="1" applyFont="1" applyFill="1" applyBorder="1" applyAlignment="1">
      <alignment vertical="top"/>
    </xf>
    <xf numFmtId="0" fontId="16" fillId="0" borderId="0" xfId="2" applyFont="1" applyFill="1" applyBorder="1" applyAlignment="1" applyProtection="1">
      <alignment vertical="top"/>
    </xf>
    <xf numFmtId="0" fontId="21" fillId="0" borderId="0" xfId="0" applyFont="1" applyFill="1" applyBorder="1"/>
    <xf numFmtId="49" fontId="0" fillId="0" borderId="0" xfId="0" applyNumberFormat="1" applyFont="1" applyFill="1" applyBorder="1" applyAlignment="1"/>
    <xf numFmtId="0" fontId="16" fillId="0" borderId="0" xfId="2" applyFont="1" applyFill="1" applyBorder="1" applyAlignment="1" applyProtection="1"/>
    <xf numFmtId="0" fontId="16" fillId="0" borderId="0" xfId="0" applyFont="1" applyFill="1" applyBorder="1" applyAlignment="1">
      <alignment vertical="top"/>
    </xf>
    <xf numFmtId="49" fontId="0" fillId="0" borderId="0" xfId="0" applyNumberFormat="1" applyFont="1" applyFill="1" applyBorder="1"/>
    <xf numFmtId="0" fontId="21" fillId="0" borderId="0" xfId="0" applyFont="1" applyFill="1" applyBorder="1" applyAlignment="1">
      <alignment vertical="top"/>
    </xf>
    <xf numFmtId="0" fontId="0" fillId="0" borderId="0" xfId="0" applyFill="1" applyBorder="1"/>
    <xf numFmtId="0" fontId="21" fillId="0" borderId="0" xfId="0" applyFont="1" applyFill="1" applyAlignment="1">
      <alignment horizontal="left" vertical="center"/>
    </xf>
    <xf numFmtId="0" fontId="0" fillId="0" borderId="0" xfId="4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6" fillId="0" borderId="0" xfId="0" applyFont="1"/>
    <xf numFmtId="0" fontId="0" fillId="7" borderId="0" xfId="0" applyFont="1" applyFill="1" applyBorder="1" applyAlignment="1">
      <alignment horizontal="left" vertical="top" wrapText="1"/>
    </xf>
    <xf numFmtId="0" fontId="16" fillId="7" borderId="0" xfId="0" applyFont="1" applyFill="1" applyBorder="1" applyAlignment="1">
      <alignment vertical="top"/>
    </xf>
    <xf numFmtId="49" fontId="0" fillId="7" borderId="0" xfId="0" applyNumberFormat="1" applyFont="1" applyFill="1" applyBorder="1" applyAlignment="1">
      <alignment horizontal="left" vertical="top"/>
    </xf>
    <xf numFmtId="0" fontId="0" fillId="7" borderId="0" xfId="0" applyFont="1" applyFill="1" applyBorder="1"/>
    <xf numFmtId="0" fontId="16" fillId="7" borderId="0" xfId="0" applyFont="1" applyFill="1" applyBorder="1"/>
    <xf numFmtId="49" fontId="0" fillId="7" borderId="0" xfId="0" applyNumberFormat="1" applyFont="1" applyFill="1" applyBorder="1" applyAlignment="1"/>
    <xf numFmtId="0" fontId="0" fillId="0" borderId="0" xfId="0" applyFont="1" applyFill="1" applyBorder="1" applyAlignment="1">
      <alignment horizontal="left" vertical="top" wrapText="1"/>
    </xf>
    <xf numFmtId="0" fontId="16" fillId="7" borderId="0" xfId="2" applyFont="1" applyFill="1" applyBorder="1" applyAlignment="1" applyProtection="1">
      <alignment horizontal="left" vertical="top"/>
    </xf>
    <xf numFmtId="49" fontId="0" fillId="7" borderId="0" xfId="0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7" borderId="0" xfId="0" applyFont="1" applyFill="1" applyBorder="1" applyAlignment="1">
      <alignment horizontal="left" vertical="top"/>
    </xf>
    <xf numFmtId="49" fontId="16" fillId="7" borderId="0" xfId="0" applyNumberFormat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/>
    <xf numFmtId="49" fontId="16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0" fontId="25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0" fontId="16" fillId="0" borderId="0" xfId="2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/>
    <xf numFmtId="0" fontId="8" fillId="0" borderId="0" xfId="2" applyFont="1" applyFill="1" applyBorder="1" applyAlignment="1" applyProtection="1">
      <alignment vertical="top" wrapText="1"/>
    </xf>
    <xf numFmtId="0" fontId="8" fillId="0" borderId="0" xfId="2" applyFont="1" applyBorder="1" applyAlignment="1" applyProtection="1"/>
    <xf numFmtId="49" fontId="0" fillId="0" borderId="0" xfId="0" applyNumberFormat="1" applyFont="1" applyBorder="1"/>
    <xf numFmtId="0" fontId="8" fillId="0" borderId="0" xfId="2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/>
    <xf numFmtId="0" fontId="7" fillId="0" borderId="0" xfId="2" applyFill="1" applyBorder="1" applyAlignment="1" applyProtection="1"/>
    <xf numFmtId="0" fontId="8" fillId="0" borderId="0" xfId="2" applyFont="1" applyFill="1" applyBorder="1" applyAlignment="1" applyProtection="1"/>
    <xf numFmtId="0" fontId="8" fillId="0" borderId="0" xfId="2" applyFont="1" applyFill="1" applyBorder="1" applyAlignment="1" applyProtection="1">
      <alignment wrapText="1"/>
    </xf>
    <xf numFmtId="49" fontId="3" fillId="0" borderId="0" xfId="0" applyNumberFormat="1" applyFont="1" applyBorder="1"/>
    <xf numFmtId="0" fontId="23" fillId="0" borderId="0" xfId="0" applyFont="1" applyFill="1" applyBorder="1"/>
    <xf numFmtId="0" fontId="21" fillId="8" borderId="0" xfId="0" applyFont="1" applyFill="1"/>
    <xf numFmtId="0" fontId="0" fillId="8" borderId="0" xfId="0" applyFill="1"/>
    <xf numFmtId="0" fontId="21" fillId="5" borderId="0" xfId="0" applyFont="1" applyFill="1"/>
    <xf numFmtId="0" fontId="0" fillId="5" borderId="0" xfId="0" applyFont="1" applyFill="1"/>
    <xf numFmtId="0" fontId="13" fillId="5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3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1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5" xfId="0" applyBorder="1" applyAlignment="1"/>
    <xf numFmtId="0" fontId="0" fillId="2" borderId="21" xfId="0" applyFill="1" applyBorder="1" applyAlignment="1">
      <alignment horizontal="left" vertical="center" wrapText="1"/>
    </xf>
    <xf numFmtId="0" fontId="0" fillId="0" borderId="2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4" borderId="1" xfId="0" applyFill="1" applyBorder="1" applyAlignment="1">
      <alignment vertical="center" wrapText="1"/>
    </xf>
    <xf numFmtId="0" fontId="23" fillId="4" borderId="0" xfId="0" applyFont="1" applyFill="1"/>
    <xf numFmtId="0" fontId="36" fillId="0" borderId="0" xfId="0" applyFont="1" applyAlignment="1">
      <alignment horizontal="left" vertical="center" indent="3"/>
    </xf>
    <xf numFmtId="0" fontId="16" fillId="0" borderId="1" xfId="0" applyFont="1" applyBorder="1"/>
    <xf numFmtId="0" fontId="16" fillId="0" borderId="1" xfId="0" applyFont="1" applyFill="1" applyBorder="1" applyAlignment="1"/>
    <xf numFmtId="0" fontId="16" fillId="0" borderId="1" xfId="0" applyFont="1" applyBorder="1" applyAlignment="1"/>
    <xf numFmtId="0" fontId="38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7" fillId="0" borderId="1" xfId="2" applyFont="1" applyBorder="1" applyAlignment="1" applyProtection="1"/>
    <xf numFmtId="0" fontId="0" fillId="0" borderId="1" xfId="0" applyFont="1" applyBorder="1" applyAlignment="1"/>
    <xf numFmtId="0" fontId="16" fillId="0" borderId="1" xfId="0" applyFont="1" applyBorder="1" applyAlignment="1">
      <alignment horizontal="left"/>
    </xf>
    <xf numFmtId="0" fontId="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Font="1" applyFill="1" applyBorder="1"/>
    <xf numFmtId="0" fontId="16" fillId="0" borderId="1" xfId="0" applyFont="1" applyBorder="1" applyAlignment="1">
      <alignment wrapText="1"/>
    </xf>
    <xf numFmtId="0" fontId="18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8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/>
    </xf>
    <xf numFmtId="0" fontId="7" fillId="0" borderId="18" xfId="2" applyFill="1" applyBorder="1" applyAlignment="1" applyProtection="1">
      <alignment horizontal="left" vertical="center" wrapText="1"/>
    </xf>
    <xf numFmtId="0" fontId="7" fillId="0" borderId="18" xfId="2" applyFill="1" applyBorder="1" applyAlignment="1" applyProtection="1">
      <alignment horizontal="left" vertical="center"/>
    </xf>
    <xf numFmtId="0" fontId="18" fillId="0" borderId="19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6" xfId="0" applyFill="1" applyBorder="1"/>
    <xf numFmtId="0" fontId="4" fillId="0" borderId="0" xfId="0" applyFont="1" applyFill="1" applyBorder="1" applyAlignment="1">
      <alignment vertical="center"/>
    </xf>
    <xf numFmtId="0" fontId="35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21" fillId="0" borderId="0" xfId="0" applyFont="1" applyFill="1"/>
    <xf numFmtId="0" fontId="0" fillId="4" borderId="1" xfId="0" applyFill="1" applyBorder="1"/>
    <xf numFmtId="0" fontId="0" fillId="7" borderId="1" xfId="0" applyFill="1" applyBorder="1"/>
    <xf numFmtId="0" fontId="5" fillId="0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center"/>
    </xf>
    <xf numFmtId="0" fontId="7" fillId="0" borderId="1" xfId="2" applyBorder="1" applyAlignment="1" applyProtection="1"/>
    <xf numFmtId="0" fontId="2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vertical="center" wrapText="1"/>
    </xf>
    <xf numFmtId="0" fontId="8" fillId="0" borderId="1" xfId="2" applyFont="1" applyFill="1" applyBorder="1" applyAlignment="1" applyProtection="1">
      <alignment vertical="top"/>
    </xf>
    <xf numFmtId="49" fontId="0" fillId="0" borderId="1" xfId="0" applyNumberFormat="1" applyBorder="1"/>
    <xf numFmtId="0" fontId="32" fillId="4" borderId="0" xfId="0" applyFont="1" applyFill="1"/>
    <xf numFmtId="0" fontId="41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21" fillId="0" borderId="1" xfId="0" applyFont="1" applyFill="1" applyBorder="1"/>
    <xf numFmtId="0" fontId="43" fillId="0" borderId="1" xfId="0" applyFont="1" applyBorder="1" applyAlignment="1">
      <alignment horizontal="left" vertical="center"/>
    </xf>
    <xf numFmtId="0" fontId="22" fillId="0" borderId="1" xfId="2" applyFont="1" applyBorder="1" applyAlignment="1" applyProtection="1"/>
    <xf numFmtId="0" fontId="21" fillId="0" borderId="0" xfId="0" applyFont="1"/>
    <xf numFmtId="0" fontId="0" fillId="0" borderId="1" xfId="0" applyBorder="1" applyAlignment="1"/>
    <xf numFmtId="0" fontId="0" fillId="0" borderId="32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33" xfId="0" applyBorder="1"/>
    <xf numFmtId="0" fontId="0" fillId="0" borderId="34" xfId="0" applyFill="1" applyBorder="1"/>
    <xf numFmtId="0" fontId="0" fillId="0" borderId="32" xfId="0" applyFill="1" applyBorder="1"/>
    <xf numFmtId="0" fontId="0" fillId="0" borderId="24" xfId="0" applyBorder="1"/>
    <xf numFmtId="0" fontId="0" fillId="0" borderId="7" xfId="0" applyBorder="1"/>
    <xf numFmtId="0" fontId="21" fillId="8" borderId="29" xfId="0" applyFont="1" applyFill="1" applyBorder="1"/>
    <xf numFmtId="0" fontId="21" fillId="8" borderId="15" xfId="0" applyFont="1" applyFill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6" xfId="0" applyBorder="1"/>
    <xf numFmtId="0" fontId="0" fillId="0" borderId="30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23" fillId="4" borderId="37" xfId="0" applyFont="1" applyFill="1" applyBorder="1"/>
    <xf numFmtId="0" fontId="0" fillId="4" borderId="37" xfId="0" applyFill="1" applyBorder="1"/>
    <xf numFmtId="0" fontId="0" fillId="0" borderId="6" xfId="0" applyBorder="1"/>
    <xf numFmtId="0" fontId="0" fillId="0" borderId="14" xfId="0" applyBorder="1"/>
    <xf numFmtId="0" fontId="0" fillId="9" borderId="5" xfId="0" applyFill="1" applyBorder="1"/>
    <xf numFmtId="0" fontId="0" fillId="9" borderId="14" xfId="0" applyFill="1" applyBorder="1"/>
    <xf numFmtId="0" fontId="0" fillId="9" borderId="38" xfId="0" applyFill="1" applyBorder="1"/>
    <xf numFmtId="0" fontId="0" fillId="10" borderId="0" xfId="0" applyFill="1"/>
    <xf numFmtId="0" fontId="13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38" fillId="0" borderId="0" xfId="0" applyFont="1" applyAlignment="1">
      <alignment vertical="center" wrapText="1"/>
    </xf>
    <xf numFmtId="0" fontId="44" fillId="0" borderId="0" xfId="0" applyFont="1"/>
    <xf numFmtId="0" fontId="38" fillId="0" borderId="0" xfId="0" applyFont="1"/>
    <xf numFmtId="0" fontId="45" fillId="0" borderId="0" xfId="0" applyFont="1"/>
    <xf numFmtId="0" fontId="46" fillId="0" borderId="0" xfId="0" applyFont="1"/>
    <xf numFmtId="0" fontId="0" fillId="5" borderId="4" xfId="0" applyFill="1" applyBorder="1" applyAlignment="1">
      <alignment vertical="center" wrapText="1"/>
    </xf>
    <xf numFmtId="17" fontId="0" fillId="0" borderId="1" xfId="0" applyNumberFormat="1" applyBorder="1"/>
    <xf numFmtId="0" fontId="38" fillId="0" borderId="1" xfId="0" applyFont="1" applyBorder="1"/>
    <xf numFmtId="0" fontId="8" fillId="0" borderId="1" xfId="3" applyFill="1" applyBorder="1"/>
    <xf numFmtId="0" fontId="38" fillId="0" borderId="1" xfId="0" applyFont="1" applyFill="1" applyBorder="1"/>
    <xf numFmtId="0" fontId="16" fillId="0" borderId="1" xfId="0" applyFont="1" applyBorder="1" applyAlignment="1">
      <alignment vertical="center"/>
    </xf>
    <xf numFmtId="0" fontId="44" fillId="0" borderId="1" xfId="0" applyFont="1" applyFill="1" applyBorder="1"/>
    <xf numFmtId="0" fontId="33" fillId="0" borderId="1" xfId="0" applyFont="1" applyBorder="1"/>
    <xf numFmtId="0" fontId="48" fillId="0" borderId="1" xfId="0" applyFont="1" applyBorder="1"/>
    <xf numFmtId="0" fontId="47" fillId="0" borderId="1" xfId="0" applyFont="1" applyBorder="1"/>
    <xf numFmtId="0" fontId="3" fillId="0" borderId="1" xfId="0" applyFont="1" applyFill="1" applyBorder="1"/>
    <xf numFmtId="0" fontId="0" fillId="4" borderId="1" xfId="0" applyFill="1" applyBorder="1" applyAlignment="1">
      <alignment horizontal="left"/>
    </xf>
    <xf numFmtId="0" fontId="34" fillId="5" borderId="1" xfId="0" applyFont="1" applyFill="1" applyBorder="1" applyAlignment="1">
      <alignment wrapText="1"/>
    </xf>
    <xf numFmtId="0" fontId="22" fillId="0" borderId="0" xfId="0" applyFont="1"/>
    <xf numFmtId="0" fontId="7" fillId="0" borderId="0" xfId="2" applyFill="1" applyAlignment="1" applyProtection="1">
      <alignment horizontal="left" vertical="center" wrapText="1"/>
    </xf>
    <xf numFmtId="0" fontId="49" fillId="0" borderId="0" xfId="2" applyFont="1" applyFill="1" applyAlignment="1" applyProtection="1">
      <alignment horizontal="left" vertical="center" wrapText="1"/>
    </xf>
    <xf numFmtId="0" fontId="49" fillId="0" borderId="1" xfId="2" applyFont="1" applyBorder="1" applyAlignment="1" applyProtection="1"/>
    <xf numFmtId="0" fontId="47" fillId="0" borderId="1" xfId="0" applyFont="1" applyFill="1" applyBorder="1"/>
    <xf numFmtId="0" fontId="7" fillId="0" borderId="1" xfId="2" applyFill="1" applyBorder="1" applyAlignment="1" applyProtection="1"/>
    <xf numFmtId="0" fontId="0" fillId="2" borderId="2" xfId="0" applyFill="1" applyBorder="1" applyAlignment="1">
      <alignment horizontal="left" vertical="center" wrapText="1"/>
    </xf>
    <xf numFmtId="0" fontId="7" fillId="4" borderId="1" xfId="2" applyFill="1" applyBorder="1" applyAlignment="1" applyProtection="1"/>
    <xf numFmtId="0" fontId="0" fillId="2" borderId="22" xfId="0" applyFill="1" applyBorder="1" applyAlignment="1">
      <alignment vertical="center" wrapText="1"/>
    </xf>
    <xf numFmtId="0" fontId="0" fillId="2" borderId="31" xfId="0" applyFill="1" applyBorder="1" applyAlignment="1">
      <alignment vertical="center" wrapText="1"/>
    </xf>
    <xf numFmtId="0" fontId="0" fillId="2" borderId="31" xfId="0" applyFill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NumberForma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3" xfId="0" applyFill="1" applyBorder="1"/>
    <xf numFmtId="0" fontId="0" fillId="5" borderId="20" xfId="0" applyFill="1" applyBorder="1"/>
    <xf numFmtId="0" fontId="0" fillId="5" borderId="1" xfId="0" applyFill="1" applyBorder="1"/>
    <xf numFmtId="0" fontId="24" fillId="11" borderId="5" xfId="0" applyFont="1" applyFill="1" applyBorder="1" applyAlignment="1">
      <alignment vertical="center"/>
    </xf>
    <xf numFmtId="0" fontId="24" fillId="11" borderId="6" xfId="0" applyFont="1" applyFill="1" applyBorder="1" applyAlignment="1">
      <alignment vertical="center"/>
    </xf>
    <xf numFmtId="0" fontId="0" fillId="11" borderId="6" xfId="0" applyFill="1" applyBorder="1"/>
    <xf numFmtId="0" fontId="0" fillId="11" borderId="2" xfId="0" applyFill="1" applyBorder="1"/>
    <xf numFmtId="0" fontId="0" fillId="11" borderId="1" xfId="0" applyFill="1" applyBorder="1"/>
    <xf numFmtId="49" fontId="0" fillId="5" borderId="4" xfId="0" applyNumberFormat="1" applyFill="1" applyBorder="1" applyAlignment="1">
      <alignment vertical="center" wrapText="1"/>
    </xf>
    <xf numFmtId="0" fontId="0" fillId="5" borderId="14" xfId="0" applyFill="1" applyBorder="1"/>
    <xf numFmtId="0" fontId="0" fillId="5" borderId="5" xfId="0" applyFill="1" applyBorder="1"/>
    <xf numFmtId="0" fontId="0" fillId="5" borderId="38" xfId="0" applyFill="1" applyBorder="1"/>
    <xf numFmtId="0" fontId="0" fillId="5" borderId="6" xfId="0" applyFill="1" applyBorder="1"/>
    <xf numFmtId="0" fontId="0" fillId="5" borderId="0" xfId="0" applyFill="1" applyBorder="1"/>
    <xf numFmtId="0" fontId="27" fillId="11" borderId="5" xfId="0" applyFont="1" applyFill="1" applyBorder="1"/>
    <xf numFmtId="0" fontId="35" fillId="11" borderId="6" xfId="0" applyFont="1" applyFill="1" applyBorder="1" applyAlignment="1">
      <alignment vertical="center"/>
    </xf>
    <xf numFmtId="0" fontId="35" fillId="11" borderId="5" xfId="0" applyFont="1" applyFill="1" applyBorder="1" applyAlignment="1">
      <alignment vertical="center"/>
    </xf>
    <xf numFmtId="0" fontId="21" fillId="11" borderId="6" xfId="0" applyFont="1" applyFill="1" applyBorder="1"/>
    <xf numFmtId="0" fontId="35" fillId="11" borderId="2" xfId="0" applyFont="1" applyFill="1" applyBorder="1" applyAlignment="1">
      <alignment vertical="center"/>
    </xf>
    <xf numFmtId="0" fontId="35" fillId="12" borderId="5" xfId="0" applyFont="1" applyFill="1" applyBorder="1" applyAlignment="1">
      <alignment vertical="center"/>
    </xf>
    <xf numFmtId="0" fontId="35" fillId="12" borderId="6" xfId="0" applyFont="1" applyFill="1" applyBorder="1" applyAlignment="1">
      <alignment vertical="center"/>
    </xf>
    <xf numFmtId="0" fontId="21" fillId="12" borderId="6" xfId="0" applyFont="1" applyFill="1" applyBorder="1"/>
    <xf numFmtId="0" fontId="35" fillId="12" borderId="2" xfId="0" applyFont="1" applyFill="1" applyBorder="1" applyAlignment="1">
      <alignment vertical="center"/>
    </xf>
    <xf numFmtId="0" fontId="0" fillId="5" borderId="14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21" fillId="12" borderId="2" xfId="0" applyFont="1" applyFill="1" applyBorder="1"/>
    <xf numFmtId="0" fontId="21" fillId="11" borderId="2" xfId="0" applyFont="1" applyFill="1" applyBorder="1"/>
    <xf numFmtId="0" fontId="37" fillId="12" borderId="6" xfId="0" applyFont="1" applyFill="1" applyBorder="1"/>
    <xf numFmtId="0" fontId="37" fillId="12" borderId="6" xfId="0" applyFont="1" applyFill="1" applyBorder="1" applyAlignment="1"/>
    <xf numFmtId="0" fontId="37" fillId="12" borderId="2" xfId="0" applyFont="1" applyFill="1" applyBorder="1" applyAlignment="1"/>
    <xf numFmtId="0" fontId="16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6" fillId="5" borderId="1" xfId="0" applyFont="1" applyFill="1" applyBorder="1"/>
    <xf numFmtId="0" fontId="0" fillId="5" borderId="1" xfId="0" applyFont="1" applyFill="1" applyBorder="1" applyAlignment="1"/>
    <xf numFmtId="0" fontId="16" fillId="5" borderId="1" xfId="0" applyFont="1" applyFill="1" applyBorder="1" applyAlignment="1">
      <alignment horizontal="left"/>
    </xf>
    <xf numFmtId="0" fontId="16" fillId="5" borderId="1" xfId="0" applyFont="1" applyFill="1" applyBorder="1" applyAlignment="1"/>
    <xf numFmtId="0" fontId="0" fillId="5" borderId="1" xfId="0" applyFont="1" applyFill="1" applyBorder="1"/>
    <xf numFmtId="0" fontId="0" fillId="5" borderId="2" xfId="0" applyFill="1" applyBorder="1" applyAlignment="1">
      <alignment vertical="center" wrapText="1"/>
    </xf>
    <xf numFmtId="0" fontId="0" fillId="5" borderId="21" xfId="0" applyFill="1" applyBorder="1" applyAlignment="1">
      <alignment vertical="center" wrapText="1"/>
    </xf>
    <xf numFmtId="0" fontId="0" fillId="0" borderId="3" xfId="0" quotePrefix="1" applyBorder="1"/>
    <xf numFmtId="0" fontId="8" fillId="0" borderId="3" xfId="3" applyBorder="1"/>
    <xf numFmtId="0" fontId="23" fillId="11" borderId="5" xfId="0" applyFont="1" applyFill="1" applyBorder="1"/>
    <xf numFmtId="0" fontId="15" fillId="0" borderId="1" xfId="0" applyFont="1" applyFill="1" applyBorder="1"/>
    <xf numFmtId="0" fontId="0" fillId="11" borderId="1" xfId="0" applyFill="1" applyBorder="1" applyAlignment="1">
      <alignment vertical="center" wrapText="1"/>
    </xf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6" fillId="0" borderId="0" xfId="0" applyFont="1" applyAlignment="1">
      <alignment wrapText="1"/>
    </xf>
    <xf numFmtId="0" fontId="16" fillId="0" borderId="1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vertical="center" wrapText="1"/>
    </xf>
    <xf numFmtId="0" fontId="0" fillId="5" borderId="2" xfId="0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49" fontId="16" fillId="0" borderId="1" xfId="0" applyNumberFormat="1" applyFont="1" applyFill="1" applyBorder="1" applyAlignment="1">
      <alignment vertical="top"/>
    </xf>
    <xf numFmtId="0" fontId="16" fillId="0" borderId="1" xfId="2" applyFont="1" applyFill="1" applyBorder="1" applyAlignment="1" applyProtection="1">
      <alignment vertical="top"/>
    </xf>
    <xf numFmtId="0" fontId="16" fillId="0" borderId="1" xfId="2" applyFont="1" applyFill="1" applyBorder="1" applyAlignment="1" applyProtection="1"/>
    <xf numFmtId="0" fontId="16" fillId="0" borderId="1" xfId="0" applyFont="1" applyFill="1" applyBorder="1" applyAlignment="1">
      <alignment vertical="top"/>
    </xf>
    <xf numFmtId="0" fontId="16" fillId="0" borderId="1" xfId="2" applyFont="1" applyFill="1" applyBorder="1" applyAlignment="1" applyProtection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4" applyFont="1" applyFill="1" applyBorder="1" applyAlignment="1">
      <alignment horizontal="left" vertical="center" wrapText="1"/>
    </xf>
    <xf numFmtId="0" fontId="16" fillId="0" borderId="1" xfId="4" applyFont="1" applyFill="1" applyBorder="1" applyAlignment="1">
      <alignment horizontal="left" vertical="center"/>
    </xf>
    <xf numFmtId="0" fontId="50" fillId="0" borderId="1" xfId="2" applyFont="1" applyFill="1" applyBorder="1" applyAlignment="1" applyProtection="1">
      <alignment horizontal="left" vertical="center"/>
    </xf>
    <xf numFmtId="0" fontId="16" fillId="0" borderId="1" xfId="4" applyFont="1" applyFill="1" applyBorder="1"/>
    <xf numFmtId="0" fontId="16" fillId="0" borderId="1" xfId="4" applyFont="1" applyFill="1" applyBorder="1" applyAlignment="1">
      <alignment horizontal="center" vertical="center" wrapText="1"/>
    </xf>
    <xf numFmtId="0" fontId="51" fillId="0" borderId="1" xfId="2" applyFont="1" applyFill="1" applyBorder="1" applyAlignment="1" applyProtection="1">
      <alignment horizontal="left" vertical="center" wrapText="1"/>
    </xf>
    <xf numFmtId="0" fontId="16" fillId="0" borderId="1" xfId="0" applyFont="1" applyFill="1" applyBorder="1" applyAlignment="1">
      <alignment vertical="top" wrapText="1"/>
    </xf>
    <xf numFmtId="0" fontId="51" fillId="0" borderId="1" xfId="2" applyFont="1" applyFill="1" applyBorder="1" applyAlignment="1" applyProtection="1"/>
    <xf numFmtId="0" fontId="15" fillId="0" borderId="1" xfId="4" applyFont="1" applyFill="1" applyBorder="1" applyAlignment="1">
      <alignment horizontal="left" vertical="center" wrapText="1"/>
    </xf>
    <xf numFmtId="0" fontId="16" fillId="0" borderId="1" xfId="4" applyFont="1" applyFill="1" applyBorder="1" applyAlignment="1">
      <alignment horizontal="left" vertical="top"/>
    </xf>
    <xf numFmtId="49" fontId="16" fillId="0" borderId="1" xfId="0" applyNumberFormat="1" applyFont="1" applyFill="1" applyBorder="1" applyAlignment="1">
      <alignment horizontal="left" vertical="center" wrapText="1"/>
    </xf>
    <xf numFmtId="0" fontId="50" fillId="0" borderId="1" xfId="2" applyFont="1" applyFill="1" applyBorder="1" applyAlignment="1" applyProtection="1">
      <alignment horizontal="left" vertical="center" wrapText="1"/>
    </xf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vertical="center"/>
    </xf>
    <xf numFmtId="0" fontId="51" fillId="0" borderId="1" xfId="2" applyFont="1" applyFill="1" applyBorder="1" applyAlignment="1" applyProtection="1">
      <alignment horizontal="left" vertical="center"/>
    </xf>
    <xf numFmtId="0" fontId="52" fillId="0" borderId="1" xfId="2" applyFont="1" applyFill="1" applyBorder="1" applyAlignment="1" applyProtection="1">
      <alignment horizontal="left" vertical="center" wrapText="1"/>
    </xf>
    <xf numFmtId="0" fontId="51" fillId="0" borderId="1" xfId="2" applyFont="1" applyFill="1" applyBorder="1" applyAlignment="1" applyProtection="1">
      <alignment vertical="center"/>
    </xf>
    <xf numFmtId="49" fontId="16" fillId="0" borderId="1" xfId="0" applyNumberFormat="1" applyFont="1" applyFill="1" applyBorder="1"/>
    <xf numFmtId="49" fontId="16" fillId="0" borderId="1" xfId="0" applyNumberFormat="1" applyFont="1" applyFill="1" applyBorder="1" applyAlignment="1">
      <alignment horizontal="left" vertical="center"/>
    </xf>
    <xf numFmtId="0" fontId="52" fillId="0" borderId="1" xfId="2" applyFont="1" applyFill="1" applyBorder="1" applyAlignment="1" applyProtection="1">
      <alignment vertical="center"/>
    </xf>
    <xf numFmtId="49" fontId="16" fillId="0" borderId="1" xfId="0" applyNumberFormat="1" applyFont="1" applyFill="1" applyBorder="1" applyAlignment="1">
      <alignment vertical="center" wrapText="1"/>
    </xf>
    <xf numFmtId="0" fontId="53" fillId="0" borderId="1" xfId="0" applyFont="1" applyFill="1" applyBorder="1"/>
    <xf numFmtId="0" fontId="15" fillId="0" borderId="1" xfId="0" applyFont="1" applyFill="1" applyBorder="1" applyAlignment="1">
      <alignment vertical="top"/>
    </xf>
    <xf numFmtId="49" fontId="16" fillId="0" borderId="1" xfId="0" applyNumberFormat="1" applyFont="1" applyFill="1" applyBorder="1" applyAlignment="1">
      <alignment horizontal="left" vertical="top"/>
    </xf>
    <xf numFmtId="49" fontId="16" fillId="0" borderId="1" xfId="0" applyNumberFormat="1" applyFont="1" applyFill="1" applyBorder="1" applyAlignment="1">
      <alignment vertical="top" wrapText="1"/>
    </xf>
    <xf numFmtId="0" fontId="54" fillId="0" borderId="1" xfId="0" applyFont="1" applyFill="1" applyBorder="1"/>
    <xf numFmtId="49" fontId="16" fillId="0" borderId="1" xfId="0" applyNumberFormat="1" applyFont="1" applyFill="1" applyBorder="1" applyAlignment="1"/>
    <xf numFmtId="0" fontId="51" fillId="0" borderId="1" xfId="2" applyFont="1" applyFill="1" applyBorder="1" applyAlignment="1" applyProtection="1">
      <alignment vertical="top" wrapText="1"/>
    </xf>
    <xf numFmtId="49" fontId="16" fillId="0" borderId="1" xfId="0" applyNumberFormat="1" applyFont="1" applyFill="1" applyBorder="1" applyAlignment="1">
      <alignment horizontal="left"/>
    </xf>
    <xf numFmtId="0" fontId="50" fillId="0" borderId="1" xfId="2" applyFont="1" applyFill="1" applyBorder="1" applyAlignment="1" applyProtection="1"/>
    <xf numFmtId="0" fontId="15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51" fillId="0" borderId="1" xfId="2" applyFont="1" applyFill="1" applyBorder="1" applyAlignment="1" applyProtection="1">
      <alignment vertical="center" wrapText="1"/>
    </xf>
    <xf numFmtId="0" fontId="51" fillId="0" borderId="1" xfId="0" applyFont="1" applyFill="1" applyBorder="1" applyAlignment="1">
      <alignment vertical="center" wrapText="1"/>
    </xf>
    <xf numFmtId="0" fontId="49" fillId="0" borderId="1" xfId="2" applyFont="1" applyFill="1" applyBorder="1" applyAlignment="1" applyProtection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49" fontId="16" fillId="0" borderId="0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3" xfId="0" applyFill="1" applyBorder="1"/>
    <xf numFmtId="0" fontId="0" fillId="0" borderId="5" xfId="0" applyFill="1" applyBorder="1"/>
    <xf numFmtId="0" fontId="4" fillId="0" borderId="0" xfId="0" applyFont="1" applyBorder="1" applyAlignment="1">
      <alignment vertical="center"/>
    </xf>
    <xf numFmtId="0" fontId="27" fillId="12" borderId="5" xfId="0" applyFont="1" applyFill="1" applyBorder="1"/>
    <xf numFmtId="0" fontId="0" fillId="12" borderId="6" xfId="0" applyFill="1" applyBorder="1"/>
    <xf numFmtId="0" fontId="0" fillId="5" borderId="21" xfId="0" applyFill="1" applyBorder="1"/>
    <xf numFmtId="0" fontId="0" fillId="5" borderId="2" xfId="0" applyFill="1" applyBorder="1"/>
    <xf numFmtId="0" fontId="0" fillId="5" borderId="22" xfId="0" applyFill="1" applyBorder="1"/>
    <xf numFmtId="0" fontId="0" fillId="5" borderId="0" xfId="0" applyFill="1"/>
    <xf numFmtId="0" fontId="0" fillId="3" borderId="1" xfId="0" applyFont="1" applyFill="1" applyBorder="1" applyAlignment="1">
      <alignment vertical="center"/>
    </xf>
    <xf numFmtId="0" fontId="55" fillId="5" borderId="23" xfId="0" applyFont="1" applyFill="1" applyBorder="1"/>
    <xf numFmtId="0" fontId="55" fillId="5" borderId="24" xfId="0" applyFont="1" applyFill="1" applyBorder="1"/>
    <xf numFmtId="0" fontId="55" fillId="5" borderId="0" xfId="0" applyFont="1" applyFill="1" applyBorder="1"/>
    <xf numFmtId="49" fontId="0" fillId="0" borderId="0" xfId="0" applyNumberFormat="1"/>
    <xf numFmtId="49" fontId="0" fillId="0" borderId="4" xfId="0" applyNumberForma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5" borderId="4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vertical="center" wrapText="1"/>
    </xf>
    <xf numFmtId="0" fontId="7" fillId="0" borderId="4" xfId="2" applyFill="1" applyBorder="1" applyAlignment="1" applyProtection="1">
      <alignment vertical="center" wrapText="1"/>
    </xf>
    <xf numFmtId="0" fontId="0" fillId="0" borderId="14" xfId="0" applyFill="1" applyBorder="1"/>
    <xf numFmtId="0" fontId="0" fillId="0" borderId="20" xfId="0" applyFill="1" applyBorder="1"/>
    <xf numFmtId="0" fontId="0" fillId="0" borderId="38" xfId="0" applyFill="1" applyBorder="1"/>
    <xf numFmtId="0" fontId="0" fillId="0" borderId="38" xfId="0" applyBorder="1"/>
    <xf numFmtId="0" fontId="0" fillId="0" borderId="21" xfId="0" applyBorder="1"/>
    <xf numFmtId="0" fontId="0" fillId="10" borderId="2" xfId="0" applyFill="1" applyBorder="1" applyAlignment="1">
      <alignment vertical="center" wrapText="1"/>
    </xf>
    <xf numFmtId="0" fontId="0" fillId="5" borderId="7" xfId="0" applyFill="1" applyBorder="1"/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7" fillId="5" borderId="4" xfId="2" applyFill="1" applyBorder="1" applyAlignment="1" applyProtection="1">
      <alignment vertical="center" wrapText="1"/>
    </xf>
    <xf numFmtId="0" fontId="0" fillId="5" borderId="4" xfId="0" applyFill="1" applyBorder="1"/>
    <xf numFmtId="0" fontId="0" fillId="5" borderId="32" xfId="0" applyFill="1" applyBorder="1"/>
    <xf numFmtId="0" fontId="0" fillId="10" borderId="1" xfId="0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0" fontId="0" fillId="10" borderId="3" xfId="0" applyFill="1" applyBorder="1" applyAlignment="1">
      <alignment vertical="center"/>
    </xf>
    <xf numFmtId="0" fontId="0" fillId="10" borderId="20" xfId="0" applyFill="1" applyBorder="1" applyAlignment="1">
      <alignment horizontal="left" vertical="center" wrapText="1"/>
    </xf>
    <xf numFmtId="0" fontId="0" fillId="10" borderId="20" xfId="0" applyFill="1" applyBorder="1" applyAlignment="1">
      <alignment vertical="center" wrapText="1"/>
    </xf>
    <xf numFmtId="0" fontId="23" fillId="11" borderId="6" xfId="0" applyFont="1" applyFill="1" applyBorder="1" applyAlignment="1"/>
    <xf numFmtId="0" fontId="23" fillId="11" borderId="40" xfId="0" applyFont="1" applyFill="1" applyBorder="1" applyAlignment="1"/>
    <xf numFmtId="0" fontId="0" fillId="0" borderId="7" xfId="0" applyFill="1" applyBorder="1"/>
    <xf numFmtId="0" fontId="0" fillId="0" borderId="21" xfId="0" applyFill="1" applyBorder="1"/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0" fontId="0" fillId="0" borderId="5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>
      <alignment wrapText="1"/>
    </xf>
    <xf numFmtId="0" fontId="0" fillId="0" borderId="0" xfId="0" applyFill="1" applyAlignment="1"/>
    <xf numFmtId="0" fontId="0" fillId="0" borderId="12" xfId="0" applyFill="1" applyBorder="1"/>
    <xf numFmtId="0" fontId="0" fillId="0" borderId="26" xfId="0" applyFill="1" applyBorder="1"/>
    <xf numFmtId="0" fontId="0" fillId="0" borderId="38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5" borderId="3" xfId="0" applyNumberFormat="1" applyFill="1" applyBorder="1" applyAlignment="1">
      <alignment vertical="center" wrapText="1"/>
    </xf>
    <xf numFmtId="0" fontId="0" fillId="5" borderId="14" xfId="0" applyFill="1" applyBorder="1" applyAlignment="1">
      <alignment wrapText="1"/>
    </xf>
    <xf numFmtId="0" fontId="0" fillId="5" borderId="31" xfId="0" applyFill="1" applyBorder="1"/>
    <xf numFmtId="0" fontId="0" fillId="0" borderId="2" xfId="0" applyFill="1" applyBorder="1" applyAlignment="1"/>
    <xf numFmtId="0" fontId="0" fillId="11" borderId="20" xfId="0" applyFill="1" applyBorder="1"/>
    <xf numFmtId="0" fontId="0" fillId="11" borderId="21" xfId="0" applyFill="1" applyBorder="1"/>
    <xf numFmtId="0" fontId="0" fillId="11" borderId="0" xfId="0" applyFill="1"/>
    <xf numFmtId="0" fontId="7" fillId="0" borderId="4" xfId="2" applyBorder="1" applyAlignment="1" applyProtection="1">
      <alignment vertical="center" wrapText="1"/>
    </xf>
    <xf numFmtId="0" fontId="34" fillId="0" borderId="1" xfId="0" applyFont="1" applyFill="1" applyBorder="1" applyAlignment="1">
      <alignment wrapText="1"/>
    </xf>
    <xf numFmtId="0" fontId="58" fillId="0" borderId="1" xfId="0" applyFont="1" applyFill="1" applyBorder="1" applyAlignment="1">
      <alignment wrapText="1"/>
    </xf>
    <xf numFmtId="0" fontId="16" fillId="7" borderId="1" xfId="0" applyFont="1" applyFill="1" applyBorder="1"/>
    <xf numFmtId="0" fontId="17" fillId="7" borderId="1" xfId="2" applyFont="1" applyFill="1" applyBorder="1" applyAlignment="1" applyProtection="1"/>
    <xf numFmtId="0" fontId="0" fillId="7" borderId="1" xfId="0" applyFont="1" applyFill="1" applyBorder="1" applyAlignment="1"/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0" fillId="0" borderId="22" xfId="0" applyFont="1" applyFill="1" applyBorder="1"/>
    <xf numFmtId="0" fontId="0" fillId="0" borderId="21" xfId="0" applyFont="1" applyBorder="1"/>
    <xf numFmtId="0" fontId="0" fillId="0" borderId="32" xfId="0" applyFont="1" applyFill="1" applyBorder="1"/>
    <xf numFmtId="0" fontId="16" fillId="7" borderId="0" xfId="2" applyFont="1" applyFill="1" applyBorder="1" applyAlignment="1" applyProtection="1"/>
    <xf numFmtId="0" fontId="0" fillId="7" borderId="0" xfId="0" applyFont="1" applyFill="1" applyBorder="1" applyAlignment="1"/>
    <xf numFmtId="0" fontId="0" fillId="4" borderId="5" xfId="0" applyFill="1" applyBorder="1"/>
    <xf numFmtId="0" fontId="0" fillId="4" borderId="6" xfId="0" applyFill="1" applyBorder="1"/>
    <xf numFmtId="0" fontId="0" fillId="4" borderId="33" xfId="0" applyFill="1" applyBorder="1"/>
    <xf numFmtId="0" fontId="0" fillId="4" borderId="14" xfId="0" applyFill="1" applyBorder="1"/>
    <xf numFmtId="0" fontId="0" fillId="13" borderId="3" xfId="0" applyFill="1" applyBorder="1" applyAlignment="1">
      <alignment vertical="center" wrapText="1"/>
    </xf>
    <xf numFmtId="0" fontId="0" fillId="13" borderId="4" xfId="0" applyFill="1" applyBorder="1" applyAlignment="1">
      <alignment vertical="center" wrapText="1"/>
    </xf>
    <xf numFmtId="0" fontId="0" fillId="13" borderId="5" xfId="0" applyFill="1" applyBorder="1" applyAlignment="1">
      <alignment horizontal="left" vertical="center" wrapText="1"/>
    </xf>
    <xf numFmtId="0" fontId="0" fillId="13" borderId="2" xfId="0" applyFill="1" applyBorder="1" applyAlignment="1">
      <alignment horizontal="left" vertical="center" wrapText="1"/>
    </xf>
    <xf numFmtId="0" fontId="0" fillId="13" borderId="4" xfId="0" applyNumberFormat="1" applyFill="1" applyBorder="1" applyAlignment="1">
      <alignment horizontal="left" vertical="center" wrapText="1"/>
    </xf>
    <xf numFmtId="0" fontId="0" fillId="13" borderId="4" xfId="0" applyFill="1" applyBorder="1" applyAlignment="1">
      <alignment horizontal="left" vertical="center" wrapText="1"/>
    </xf>
    <xf numFmtId="0" fontId="0" fillId="13" borderId="22" xfId="0" applyFill="1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24" fillId="12" borderId="5" xfId="0" applyFont="1" applyFill="1" applyBorder="1" applyAlignment="1">
      <alignment horizontal="left" vertical="center"/>
    </xf>
    <xf numFmtId="0" fontId="24" fillId="12" borderId="6" xfId="0" applyFont="1" applyFill="1" applyBorder="1" applyAlignment="1">
      <alignment horizontal="left" vertical="center"/>
    </xf>
    <xf numFmtId="0" fontId="24" fillId="12" borderId="2" xfId="0" applyFont="1" applyFill="1" applyBorder="1" applyAlignment="1">
      <alignment horizontal="left" vertical="center"/>
    </xf>
    <xf numFmtId="0" fontId="24" fillId="11" borderId="5" xfId="0" applyFont="1" applyFill="1" applyBorder="1" applyAlignment="1">
      <alignment horizontal="left" vertical="center"/>
    </xf>
    <xf numFmtId="0" fontId="24" fillId="11" borderId="6" xfId="0" applyFont="1" applyFill="1" applyBorder="1" applyAlignment="1">
      <alignment horizontal="left" vertical="center"/>
    </xf>
    <xf numFmtId="0" fontId="24" fillId="11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23" fillId="11" borderId="5" xfId="0" applyFont="1" applyFill="1" applyBorder="1" applyAlignment="1">
      <alignment horizontal="left"/>
    </xf>
    <xf numFmtId="0" fontId="23" fillId="11" borderId="6" xfId="0" applyFont="1" applyFill="1" applyBorder="1" applyAlignment="1">
      <alignment horizontal="left"/>
    </xf>
    <xf numFmtId="0" fontId="23" fillId="11" borderId="2" xfId="0" applyFont="1" applyFill="1" applyBorder="1" applyAlignment="1">
      <alignment horizontal="left"/>
    </xf>
    <xf numFmtId="0" fontId="35" fillId="11" borderId="5" xfId="0" applyFont="1" applyFill="1" applyBorder="1" applyAlignment="1">
      <alignment horizontal="left" vertical="center"/>
    </xf>
    <xf numFmtId="0" fontId="35" fillId="11" borderId="6" xfId="0" applyFont="1" applyFill="1" applyBorder="1" applyAlignment="1">
      <alignment horizontal="left" vertical="center"/>
    </xf>
    <xf numFmtId="0" fontId="35" fillId="11" borderId="2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32" fillId="11" borderId="5" xfId="0" applyFont="1" applyFill="1" applyBorder="1" applyAlignment="1">
      <alignment horizontal="left" vertical="center"/>
    </xf>
    <xf numFmtId="0" fontId="32" fillId="11" borderId="6" xfId="0" applyFont="1" applyFill="1" applyBorder="1" applyAlignment="1">
      <alignment horizontal="left" vertical="center"/>
    </xf>
    <xf numFmtId="0" fontId="32" fillId="11" borderId="2" xfId="0" applyFont="1" applyFill="1" applyBorder="1" applyAlignment="1">
      <alignment horizontal="left" vertical="center"/>
    </xf>
    <xf numFmtId="0" fontId="32" fillId="11" borderId="5" xfId="0" applyFont="1" applyFill="1" applyBorder="1" applyAlignment="1">
      <alignment horizontal="left" vertical="center" wrapText="1"/>
    </xf>
    <xf numFmtId="0" fontId="32" fillId="11" borderId="6" xfId="0" applyFont="1" applyFill="1" applyBorder="1" applyAlignment="1">
      <alignment horizontal="left" vertical="center" wrapText="1"/>
    </xf>
    <xf numFmtId="0" fontId="32" fillId="11" borderId="2" xfId="0" applyFont="1" applyFill="1" applyBorder="1" applyAlignment="1">
      <alignment horizontal="left" vertical="center" wrapText="1"/>
    </xf>
    <xf numFmtId="0" fontId="15" fillId="0" borderId="22" xfId="0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22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51" fillId="0" borderId="1" xfId="2" applyFont="1" applyFill="1" applyBorder="1" applyAlignment="1" applyProtection="1">
      <alignment horizontal="left" vertical="center" wrapText="1"/>
    </xf>
    <xf numFmtId="0" fontId="51" fillId="0" borderId="1" xfId="2" applyFont="1" applyFill="1" applyBorder="1" applyAlignment="1" applyProtection="1">
      <alignment horizontal="left"/>
    </xf>
    <xf numFmtId="0" fontId="51" fillId="0" borderId="1" xfId="2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left" vertical="top"/>
    </xf>
    <xf numFmtId="0" fontId="15" fillId="0" borderId="1" xfId="4" applyFont="1" applyFill="1" applyBorder="1" applyAlignment="1">
      <alignment horizontal="left" vertical="center" wrapText="1"/>
    </xf>
    <xf numFmtId="0" fontId="16" fillId="0" borderId="1" xfId="4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top" wrapText="1"/>
    </xf>
    <xf numFmtId="0" fontId="0" fillId="0" borderId="0" xfId="4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 wrapText="1"/>
    </xf>
    <xf numFmtId="0" fontId="27" fillId="11" borderId="5" xfId="0" applyFont="1" applyFill="1" applyBorder="1" applyAlignment="1">
      <alignment horizontal="left"/>
    </xf>
    <xf numFmtId="0" fontId="27" fillId="11" borderId="6" xfId="0" applyFont="1" applyFill="1" applyBorder="1" applyAlignment="1">
      <alignment horizontal="left"/>
    </xf>
    <xf numFmtId="0" fontId="27" fillId="11" borderId="2" xfId="0" applyFont="1" applyFill="1" applyBorder="1" applyAlignment="1">
      <alignment horizontal="left"/>
    </xf>
    <xf numFmtId="0" fontId="23" fillId="11" borderId="5" xfId="0" applyFont="1" applyFill="1" applyBorder="1" applyAlignment="1">
      <alignment horizontal="left" vertical="center" wrapText="1"/>
    </xf>
    <xf numFmtId="0" fontId="23" fillId="11" borderId="6" xfId="0" applyFont="1" applyFill="1" applyBorder="1" applyAlignment="1">
      <alignment horizontal="left" vertical="center" wrapText="1"/>
    </xf>
    <xf numFmtId="0" fontId="23" fillId="11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vertical="center" wrapText="1"/>
    </xf>
    <xf numFmtId="0" fontId="23" fillId="4" borderId="6" xfId="0" applyFont="1" applyFill="1" applyBorder="1" applyAlignment="1"/>
    <xf numFmtId="49" fontId="0" fillId="4" borderId="1" xfId="0" applyNumberFormat="1" applyFill="1" applyBorder="1" applyAlignment="1">
      <alignment vertical="center" wrapText="1"/>
    </xf>
    <xf numFmtId="9" fontId="0" fillId="4" borderId="1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9" fontId="0" fillId="4" borderId="4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9" fontId="0" fillId="4" borderId="4" xfId="0" applyNumberFormat="1" applyFill="1" applyBorder="1" applyAlignment="1">
      <alignment vertical="center"/>
    </xf>
    <xf numFmtId="49" fontId="0" fillId="4" borderId="1" xfId="0" applyNumberFormat="1" applyFill="1" applyBorder="1"/>
    <xf numFmtId="49" fontId="0" fillId="4" borderId="3" xfId="0" applyNumberForma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9" fontId="0" fillId="4" borderId="3" xfId="0" applyNumberFormat="1" applyFill="1" applyBorder="1" applyAlignment="1">
      <alignment vertical="center" wrapText="1"/>
    </xf>
  </cellXfs>
  <cellStyles count="5">
    <cellStyle name="20% - Accent3" xfId="4" builtinId="38"/>
    <cellStyle name="Hyperlink" xfId="2" builtinId="8"/>
    <cellStyle name="Hyperlink 2" xf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hanau@k07h023.kohanga.ac.n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ton.nzgolf.net/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comsports@xtra.co.nz" TargetMode="External"/><Relationship Id="rId7" Type="http://schemas.openxmlformats.org/officeDocument/2006/relationships/hyperlink" Target="http://www.rangitikeigolfclub.co.nz/" TargetMode="External"/><Relationship Id="rId12" Type="http://schemas.openxmlformats.org/officeDocument/2006/relationships/hyperlink" Target="mailto:info@ruapehuconnexions.co.nz" TargetMode="External"/><Relationship Id="rId2" Type="http://schemas.openxmlformats.org/officeDocument/2006/relationships/hyperlink" Target="mailto:info@eventswanganui.com" TargetMode="External"/><Relationship Id="rId1" Type="http://schemas.openxmlformats.org/officeDocument/2006/relationships/hyperlink" Target="mailto:splashcentre@splashcentre.co.nz&#160;" TargetMode="External"/><Relationship Id="rId6" Type="http://schemas.openxmlformats.org/officeDocument/2006/relationships/hyperlink" Target="mailto:swimcentre@taihape.co.nz" TargetMode="External"/><Relationship Id="rId11" Type="http://schemas.openxmlformats.org/officeDocument/2006/relationships/hyperlink" Target="http://www.vertigoclimbing.co.nz/" TargetMode="External"/><Relationship Id="rId5" Type="http://schemas.openxmlformats.org/officeDocument/2006/relationships/hyperlink" Target="mailto:marton@nicswim.co.nz" TargetMode="External"/><Relationship Id="rId10" Type="http://schemas.openxmlformats.org/officeDocument/2006/relationships/hyperlink" Target="mailto:info@slr.co.nz" TargetMode="External"/><Relationship Id="rId4" Type="http://schemas.openxmlformats.org/officeDocument/2006/relationships/hyperlink" Target="mailto:swimshed@xtra.co.nz" TargetMode="External"/><Relationship Id="rId9" Type="http://schemas.openxmlformats.org/officeDocument/2006/relationships/hyperlink" Target="mailto:enquiries@taihapegolf.co.nz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nganui@shaolinkungfu.co.nz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tracey.hiroa@mokaipateaservices.org.nz" TargetMode="External"/><Relationship Id="rId13" Type="http://schemas.openxmlformats.org/officeDocument/2006/relationships/hyperlink" Target="mailto:potah@tpk.govt.nz" TargetMode="External"/><Relationship Id="rId18" Type="http://schemas.openxmlformats.org/officeDocument/2006/relationships/hyperlink" Target="mailto:miriama@teatawhai.maori.nz" TargetMode="External"/><Relationship Id="rId26" Type="http://schemas.openxmlformats.org/officeDocument/2006/relationships/hyperlink" Target="mailto:liz.wylie@wanganuichronicle.co.nz" TargetMode="External"/><Relationship Id="rId39" Type="http://schemas.openxmlformats.org/officeDocument/2006/relationships/hyperlink" Target="mailto:scott@YMCAcentral.org.nz" TargetMode="External"/><Relationship Id="rId3" Type="http://schemas.openxmlformats.org/officeDocument/2006/relationships/hyperlink" Target="mailto:adam@sportwhanganui.co.nz" TargetMode="External"/><Relationship Id="rId21" Type="http://schemas.openxmlformats.org/officeDocument/2006/relationships/hyperlink" Target="mailto:womnet.wang@callplus.net.nz" TargetMode="External"/><Relationship Id="rId34" Type="http://schemas.openxmlformats.org/officeDocument/2006/relationships/hyperlink" Target="mailto:Tim@jigsawwhanganui.org.nz" TargetMode="External"/><Relationship Id="rId7" Type="http://schemas.openxmlformats.org/officeDocument/2006/relationships/hyperlink" Target="mailto:bonnie@ngatirangihealth.org.nz" TargetMode="External"/><Relationship Id="rId12" Type="http://schemas.openxmlformats.org/officeDocument/2006/relationships/hyperlink" Target="mailto:jkumeroa@teorahou.org.nz" TargetMode="External"/><Relationship Id="rId17" Type="http://schemas.openxmlformats.org/officeDocument/2006/relationships/hyperlink" Target="mailto:Gill@whakauae.co.nz" TargetMode="External"/><Relationship Id="rId25" Type="http://schemas.openxmlformats.org/officeDocument/2006/relationships/hyperlink" Target="mailto:awasport@awasport.co.nz" TargetMode="External"/><Relationship Id="rId33" Type="http://schemas.openxmlformats.org/officeDocument/2006/relationships/hyperlink" Target="mailto:Glenda.Leitao@horizons.govt.nz" TargetMode="External"/><Relationship Id="rId38" Type="http://schemas.openxmlformats.org/officeDocument/2006/relationships/hyperlink" Target="mailto:manager@communityhouse.org.nz" TargetMode="External"/><Relationship Id="rId2" Type="http://schemas.openxmlformats.org/officeDocument/2006/relationships/hyperlink" Target="mailto:Lauren.Tamehana@wanganui.govt.nz" TargetMode="External"/><Relationship Id="rId16" Type="http://schemas.openxmlformats.org/officeDocument/2006/relationships/hyperlink" Target="mailto:sheena@ngatangatatiaki.co.nz" TargetMode="External"/><Relationship Id="rId20" Type="http://schemas.openxmlformats.org/officeDocument/2006/relationships/hyperlink" Target="mailto:Geoffery.Hipango@twoa.ac.nz" TargetMode="External"/><Relationship Id="rId29" Type="http://schemas.openxmlformats.org/officeDocument/2006/relationships/hyperlink" Target="mailto:tracey.schiebli@wdhb.org.nz" TargetMode="External"/><Relationship Id="rId1" Type="http://schemas.openxmlformats.org/officeDocument/2006/relationships/hyperlink" Target="mailto:mere@inspirewhanganui.co.nz" TargetMode="External"/><Relationship Id="rId6" Type="http://schemas.openxmlformats.org/officeDocument/2006/relationships/hyperlink" Target="mailto:petm@tpkh.co.nz" TargetMode="External"/><Relationship Id="rId11" Type="http://schemas.openxmlformats.org/officeDocument/2006/relationships/hyperlink" Target="mailto:community@ruapehureap.co.nz" TargetMode="External"/><Relationship Id="rId24" Type="http://schemas.openxmlformats.org/officeDocument/2006/relationships/hyperlink" Target="mailto:Danelle.Whakatihi@childrensactionplan.govt.nz" TargetMode="External"/><Relationship Id="rId32" Type="http://schemas.openxmlformats.org/officeDocument/2006/relationships/hyperlink" Target="mailto:MarianaA@heartfoundation.org.nz" TargetMode="External"/><Relationship Id="rId37" Type="http://schemas.openxmlformats.org/officeDocument/2006/relationships/hyperlink" Target="mailto:bridget.belsham@wanganuirugby.co.nz" TargetMode="External"/><Relationship Id="rId40" Type="http://schemas.openxmlformats.org/officeDocument/2006/relationships/printerSettings" Target="../printerSettings/printerSettings12.bin"/><Relationship Id="rId5" Type="http://schemas.openxmlformats.org/officeDocument/2006/relationships/hyperlink" Target="mailto:grace@ngatiapa.iwi.nz" TargetMode="External"/><Relationship Id="rId15" Type="http://schemas.openxmlformats.org/officeDocument/2006/relationships/hyperlink" Target="mailto:hine@ntota.co.nz" TargetMode="External"/><Relationship Id="rId23" Type="http://schemas.openxmlformats.org/officeDocument/2006/relationships/hyperlink" Target="mailto:Tania.Anderson@education.govt.nz" TargetMode="External"/><Relationship Id="rId28" Type="http://schemas.openxmlformats.org/officeDocument/2006/relationships/hyperlink" Target="mailto:marama.cameron@wdhb.org.nz" TargetMode="External"/><Relationship Id="rId36" Type="http://schemas.openxmlformats.org/officeDocument/2006/relationships/hyperlink" Target="mailto:leighton.toy@wanganui.govt.nz" TargetMode="External"/><Relationship Id="rId10" Type="http://schemas.openxmlformats.org/officeDocument/2006/relationships/hyperlink" Target="mailto:anniefiraza@lifetothemaxtrust.org.nz" TargetMode="External"/><Relationship Id="rId19" Type="http://schemas.openxmlformats.org/officeDocument/2006/relationships/hyperlink" Target="mailto:nsg.wang@xtra.co.nz" TargetMode="External"/><Relationship Id="rId31" Type="http://schemas.openxmlformats.org/officeDocument/2006/relationships/hyperlink" Target="mailto:bernie.rush@fire.org.nz" TargetMode="External"/><Relationship Id="rId4" Type="http://schemas.openxmlformats.org/officeDocument/2006/relationships/hyperlink" Target="mailto:Denise.Servante@rangitikei.govt.nz" TargetMode="External"/><Relationship Id="rId9" Type="http://schemas.openxmlformats.org/officeDocument/2006/relationships/hyperlink" Target="mailto:Andrew.McDonald@police.govt.nz" TargetMode="External"/><Relationship Id="rId14" Type="http://schemas.openxmlformats.org/officeDocument/2006/relationships/hyperlink" Target="mailto:Samantha.Curtis@ruapehudc.govt.nz" TargetMode="External"/><Relationship Id="rId22" Type="http://schemas.openxmlformats.org/officeDocument/2006/relationships/hyperlink" Target="mailto:hilarie@yourkindergarton.co.nz" TargetMode="External"/><Relationship Id="rId27" Type="http://schemas.openxmlformats.org/officeDocument/2006/relationships/hyperlink" Target="mailto:anne.kauika@wrpho.org.nz" TargetMode="External"/><Relationship Id="rId30" Type="http://schemas.openxmlformats.org/officeDocument/2006/relationships/hyperlink" Target="mailto:Sue.Stuart@acc.co.nz" TargetMode="External"/><Relationship Id="rId35" Type="http://schemas.openxmlformats.org/officeDocument/2006/relationships/hyperlink" Target="mailto:tupohopte@xtra.co.nz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akatahi@xtra.co.nz" TargetMode="External"/><Relationship Id="rId2" Type="http://schemas.openxmlformats.org/officeDocument/2006/relationships/hyperlink" Target="mailto:gelgar@gonville.school.nz" TargetMode="External"/><Relationship Id="rId1" Type="http://schemas.openxmlformats.org/officeDocument/2006/relationships/hyperlink" Target="mailto:jeanc@duriehill.school.nz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en.mair@xtra.co.nz" TargetMode="External"/><Relationship Id="rId3" Type="http://schemas.openxmlformats.org/officeDocument/2006/relationships/hyperlink" Target="mailto:kemp@insight4business.co.nz" TargetMode="External"/><Relationship Id="rId7" Type="http://schemas.openxmlformats.org/officeDocument/2006/relationships/hyperlink" Target="mailto:ken.mair@xtra.co.nz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toni.waho@xtra.co.nz" TargetMode="External"/><Relationship Id="rId1" Type="http://schemas.openxmlformats.org/officeDocument/2006/relationships/hyperlink" Target="mailto:murimotu.karioi@gmail.com" TargetMode="External"/><Relationship Id="rId6" Type="http://schemas.openxmlformats.org/officeDocument/2006/relationships/hyperlink" Target="mailto:rw_cribb@xtra.co.nz" TargetMode="External"/><Relationship Id="rId11" Type="http://schemas.openxmlformats.org/officeDocument/2006/relationships/hyperlink" Target="mailto:nhnpmanager@xtra.co.nz" TargetMode="External"/><Relationship Id="rId5" Type="http://schemas.openxmlformats.org/officeDocument/2006/relationships/hyperlink" Target="mailto:rw_cribb@xtra.co.nz" TargetMode="External"/><Relationship Id="rId10" Type="http://schemas.openxmlformats.org/officeDocument/2006/relationships/hyperlink" Target="mailto:opaeamarae@gmail.com" TargetMode="External"/><Relationship Id="rId4" Type="http://schemas.openxmlformats.org/officeDocument/2006/relationships/hyperlink" Target="mailto:kaye.oliver@slingshot.co.nz" TargetMode="External"/><Relationship Id="rId9" Type="http://schemas.openxmlformats.org/officeDocument/2006/relationships/hyperlink" Target="mailto:inaw@kokohuia.co.n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c@fleetaustralasia.com" TargetMode="External"/><Relationship Id="rId13" Type="http://schemas.openxmlformats.org/officeDocument/2006/relationships/hyperlink" Target="mailto:hayden.loader@loaders.co.nz" TargetMode="External"/><Relationship Id="rId18" Type="http://schemas.openxmlformats.org/officeDocument/2006/relationships/hyperlink" Target="mailto:myles@q-west.co.nz" TargetMode="External"/><Relationship Id="rId26" Type="http://schemas.openxmlformats.org/officeDocument/2006/relationships/hyperlink" Target="mailto:garthe.jones@foodstuffs-wgtn.co.nz" TargetMode="External"/><Relationship Id="rId39" Type="http://schemas.openxmlformats.org/officeDocument/2006/relationships/hyperlink" Target="mailto:thelodge@rivervalley.co.nz" TargetMode="External"/><Relationship Id="rId3" Type="http://schemas.openxmlformats.org/officeDocument/2006/relationships/hyperlink" Target="mailto:geoff.evans@gasnet.co.nz" TargetMode="External"/><Relationship Id="rId21" Type="http://schemas.openxmlformats.org/officeDocument/2006/relationships/hyperlink" Target="mailto:j.oskam@axiam.co.nz" TargetMode="External"/><Relationship Id="rId34" Type="http://schemas.openxmlformats.org/officeDocument/2006/relationships/hyperlink" Target="mailto:danny@sportwanganui.co.nz" TargetMode="External"/><Relationship Id="rId42" Type="http://schemas.openxmlformats.org/officeDocument/2006/relationships/hyperlink" Target="mailto:aes.taihape@paradise.net.nz" TargetMode="External"/><Relationship Id="rId7" Type="http://schemas.openxmlformats.org/officeDocument/2006/relationships/hyperlink" Target="mailto:james@eastown.co.nz" TargetMode="External"/><Relationship Id="rId12" Type="http://schemas.openxmlformats.org/officeDocument/2006/relationships/hyperlink" Target="mailto:scott.houston@opencountry.co.nz" TargetMode="External"/><Relationship Id="rId17" Type="http://schemas.openxmlformats.org/officeDocument/2006/relationships/hyperlink" Target="mailto:eddie@ordnance.co.nz" TargetMode="External"/><Relationship Id="rId25" Type="http://schemas.openxmlformats.org/officeDocument/2006/relationships/hyperlink" Target="mailto:Geoff@extol.co.nz" TargetMode="External"/><Relationship Id="rId33" Type="http://schemas.openxmlformats.org/officeDocument/2006/relationships/hyperlink" Target="mailto:Hentie.Cilliers@wdhb.org.nz" TargetMode="External"/><Relationship Id="rId38" Type="http://schemas.openxmlformats.org/officeDocument/2006/relationships/hyperlink" Target="http://www.rivervalley.co.nz/" TargetMode="External"/><Relationship Id="rId2" Type="http://schemas.openxmlformats.org/officeDocument/2006/relationships/hyperlink" Target="mailto:raewyn@paua.ac.nz" TargetMode="External"/><Relationship Id="rId16" Type="http://schemas.openxmlformats.org/officeDocument/2006/relationships/hyperlink" Target="mailto:Bronwyn@wanganui-security.co.nz" TargetMode="External"/><Relationship Id="rId20" Type="http://schemas.openxmlformats.org/officeDocument/2006/relationships/hyperlink" Target="mailto:sara.ross@icepak.co.nz" TargetMode="External"/><Relationship Id="rId29" Type="http://schemas.openxmlformats.org/officeDocument/2006/relationships/hyperlink" Target="mailto:daven@trstyreandwheel.co.nz" TargetMode="External"/><Relationship Id="rId41" Type="http://schemas.openxmlformats.org/officeDocument/2006/relationships/hyperlink" Target="http://www.incept.co.nz/" TargetMode="External"/><Relationship Id="rId1" Type="http://schemas.openxmlformats.org/officeDocument/2006/relationships/hyperlink" Target="mailto:imacleod@cavbrem.co.nz" TargetMode="External"/><Relationship Id="rId6" Type="http://schemas.openxmlformats.org/officeDocument/2006/relationships/hyperlink" Target="mailto:robert.bartley@xtra.co.nz" TargetMode="External"/><Relationship Id="rId11" Type="http://schemas.openxmlformats.org/officeDocument/2006/relationships/hyperlink" Target="mailto:principal@wanganuihigh.school.nz" TargetMode="External"/><Relationship Id="rId24" Type="http://schemas.openxmlformats.org/officeDocument/2006/relationships/hyperlink" Target="mailto:sandra@gdmgroup.biz" TargetMode="External"/><Relationship Id="rId32" Type="http://schemas.openxmlformats.org/officeDocument/2006/relationships/hyperlink" Target="mailto:sales@kitchencontours.co.nz" TargetMode="External"/><Relationship Id="rId37" Type="http://schemas.openxmlformats.org/officeDocument/2006/relationships/hyperlink" Target="http://www.ginsure.co.nz/" TargetMode="External"/><Relationship Id="rId40" Type="http://schemas.openxmlformats.org/officeDocument/2006/relationships/hyperlink" Target="mailto:tpe-eng@clear.net.nz" TargetMode="External"/><Relationship Id="rId5" Type="http://schemas.openxmlformats.org/officeDocument/2006/relationships/hyperlink" Target="mailto:johnf@landmeat.co.nz" TargetMode="External"/><Relationship Id="rId15" Type="http://schemas.openxmlformats.org/officeDocument/2006/relationships/hyperlink" Target="mailto:grant@pacifichelmets.com" TargetMode="External"/><Relationship Id="rId23" Type="http://schemas.openxmlformats.org/officeDocument/2006/relationships/hyperlink" Target="mailto:HTait@tastan.co.nz" TargetMode="External"/><Relationship Id="rId28" Type="http://schemas.openxmlformats.org/officeDocument/2006/relationships/hyperlink" Target="mailto:grant.tunbridge@moltenmetals.co.nz" TargetMode="External"/><Relationship Id="rId36" Type="http://schemas.openxmlformats.org/officeDocument/2006/relationships/hyperlink" Target="mailto:contactus@ginsure.co.nz" TargetMode="External"/><Relationship Id="rId10" Type="http://schemas.openxmlformats.org/officeDocument/2006/relationships/hyperlink" Target="mailto:steve@mccarthytransport.co.nz" TargetMode="External"/><Relationship Id="rId19" Type="http://schemas.openxmlformats.org/officeDocument/2006/relationships/hyperlink" Target="mailto:peter@ethan.co.nz" TargetMode="External"/><Relationship Id="rId31" Type="http://schemas.openxmlformats.org/officeDocument/2006/relationships/hyperlink" Target="mailto:oliver@wanganui-int.school.nz" TargetMode="External"/><Relationship Id="rId44" Type="http://schemas.openxmlformats.org/officeDocument/2006/relationships/printerSettings" Target="../printerSettings/printerSettings4.bin"/><Relationship Id="rId4" Type="http://schemas.openxmlformats.org/officeDocument/2006/relationships/hyperlink" Target="mailto:troy.lambly@affco.co.nz" TargetMode="External"/><Relationship Id="rId9" Type="http://schemas.openxmlformats.org/officeDocument/2006/relationships/hyperlink" Target="mailto:lindsay.watkins@honda.co.nz" TargetMode="External"/><Relationship Id="rId14" Type="http://schemas.openxmlformats.org/officeDocument/2006/relationships/hyperlink" Target="mailto:glenn@wwconstruction.co.nz" TargetMode="External"/><Relationship Id="rId22" Type="http://schemas.openxmlformats.org/officeDocument/2006/relationships/hyperlink" Target="mailto:RichardE@emmettgroup.co.nz" TargetMode="External"/><Relationship Id="rId27" Type="http://schemas.openxmlformats.org/officeDocument/2006/relationships/hyperlink" Target="mailto:martin.innes@ap.effem.com" TargetMode="External"/><Relationship Id="rId30" Type="http://schemas.openxmlformats.org/officeDocument/2006/relationships/hyperlink" Target="mailto:info@pestoff.co.nz" TargetMode="External"/><Relationship Id="rId35" Type="http://schemas.openxmlformats.org/officeDocument/2006/relationships/hyperlink" Target="mailto:haig@aliarc.co.nz" TargetMode="External"/><Relationship Id="rId43" Type="http://schemas.openxmlformats.org/officeDocument/2006/relationships/hyperlink" Target="mailto:aes.taihape@paradise.net.nz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bob.evans@xtra.co.nz" TargetMode="External"/><Relationship Id="rId117" Type="http://schemas.openxmlformats.org/officeDocument/2006/relationships/hyperlink" Target="mailto:admin@castlecliffgolf.co.nz" TargetMode="External"/><Relationship Id="rId21" Type="http://schemas.openxmlformats.org/officeDocument/2006/relationships/hyperlink" Target="mailto:netball@sportwanganui.co.nz" TargetMode="External"/><Relationship Id="rId42" Type="http://schemas.openxmlformats.org/officeDocument/2006/relationships/hyperlink" Target="mailto:reedsarah0@gmail.com" TargetMode="External"/><Relationship Id="rId47" Type="http://schemas.openxmlformats.org/officeDocument/2006/relationships/hyperlink" Target="mailto:ba3@xtra.co.nz" TargetMode="External"/><Relationship Id="rId63" Type="http://schemas.openxmlformats.org/officeDocument/2006/relationships/hyperlink" Target="http://www.volleyball.co.nz/" TargetMode="External"/><Relationship Id="rId68" Type="http://schemas.openxmlformats.org/officeDocument/2006/relationships/hyperlink" Target="http://nzesjj.weebly.com/" TargetMode="External"/><Relationship Id="rId84" Type="http://schemas.openxmlformats.org/officeDocument/2006/relationships/hyperlink" Target="http://www.wanganuigolfclub.co.nz/" TargetMode="External"/><Relationship Id="rId89" Type="http://schemas.openxmlformats.org/officeDocument/2006/relationships/hyperlink" Target="mailto:wanganuipistolclub@hotmail.com" TargetMode="External"/><Relationship Id="rId112" Type="http://schemas.openxmlformats.org/officeDocument/2006/relationships/hyperlink" Target="mailto:wanganuiharrierclub@gmail.com" TargetMode="External"/><Relationship Id="rId133" Type="http://schemas.openxmlformats.org/officeDocument/2006/relationships/hyperlink" Target="mailto:rangitikei.netball@gmail.com" TargetMode="External"/><Relationship Id="rId138" Type="http://schemas.openxmlformats.org/officeDocument/2006/relationships/hyperlink" Target="mailto:thomasb@inspire.net.nz" TargetMode="External"/><Relationship Id="rId16" Type="http://schemas.openxmlformats.org/officeDocument/2006/relationships/hyperlink" Target="http://www.sportsground.co.nz/wanganuiridingschool" TargetMode="External"/><Relationship Id="rId107" Type="http://schemas.openxmlformats.org/officeDocument/2006/relationships/hyperlink" Target="mailto:wanganui@shaolinkungfu.co.nz" TargetMode="External"/><Relationship Id="rId11" Type="http://schemas.openxmlformats.org/officeDocument/2006/relationships/hyperlink" Target="mailto:miked@infogen.net.nz" TargetMode="External"/><Relationship Id="rId32" Type="http://schemas.openxmlformats.org/officeDocument/2006/relationships/hyperlink" Target="mailto:coast.e@hotmail.com" TargetMode="External"/><Relationship Id="rId37" Type="http://schemas.openxmlformats.org/officeDocument/2006/relationships/hyperlink" Target="http://www.wanganuigymclub.co.nz/" TargetMode="External"/><Relationship Id="rId53" Type="http://schemas.openxmlformats.org/officeDocument/2006/relationships/hyperlink" Target="http://www.tsw.net.nz/" TargetMode="External"/><Relationship Id="rId58" Type="http://schemas.openxmlformats.org/officeDocument/2006/relationships/hyperlink" Target="mailto:gordonandelaine@xtra.co.nz" TargetMode="External"/><Relationship Id="rId74" Type="http://schemas.openxmlformats.org/officeDocument/2006/relationships/hyperlink" Target="mailto:thelocks@vodafone.co.nz" TargetMode="External"/><Relationship Id="rId79" Type="http://schemas.openxmlformats.org/officeDocument/2006/relationships/hyperlink" Target="mailto:paulgoat@hotmail.com" TargetMode="External"/><Relationship Id="rId102" Type="http://schemas.openxmlformats.org/officeDocument/2006/relationships/hyperlink" Target="http://www.sportsground.co.nz/netballwanganui" TargetMode="External"/><Relationship Id="rId123" Type="http://schemas.openxmlformats.org/officeDocument/2006/relationships/hyperlink" Target="mailto:golf@taihape.co.nz" TargetMode="External"/><Relationship Id="rId128" Type="http://schemas.openxmlformats.org/officeDocument/2006/relationships/hyperlink" Target="mailto:lmartin@tas.school.nz" TargetMode="External"/><Relationship Id="rId144" Type="http://schemas.openxmlformats.org/officeDocument/2006/relationships/hyperlink" Target="mailto:rscis@outlook.com" TargetMode="External"/><Relationship Id="rId5" Type="http://schemas.openxmlformats.org/officeDocument/2006/relationships/hyperlink" Target="http://www.hockeywanganui.org.nz/" TargetMode="External"/><Relationship Id="rId90" Type="http://schemas.openxmlformats.org/officeDocument/2006/relationships/hyperlink" Target="mailto:tema@awafm.co.nz" TargetMode="External"/><Relationship Id="rId95" Type="http://schemas.openxmlformats.org/officeDocument/2006/relationships/hyperlink" Target="http://www.wanganuisswimclub.org.nz/" TargetMode="External"/><Relationship Id="rId22" Type="http://schemas.openxmlformats.org/officeDocument/2006/relationships/hyperlink" Target="mailto:rosie.austin@collegiate.school.nz" TargetMode="External"/><Relationship Id="rId27" Type="http://schemas.openxmlformats.org/officeDocument/2006/relationships/hyperlink" Target="mailto:gfeist@xtra.co.nz" TargetMode="External"/><Relationship Id="rId43" Type="http://schemas.openxmlformats.org/officeDocument/2006/relationships/hyperlink" Target="mailto:raceboy@xtra.co.nz" TargetMode="External"/><Relationship Id="rId48" Type="http://schemas.openxmlformats.org/officeDocument/2006/relationships/hyperlink" Target="mailto:talybryn@xtra.co.nz" TargetMode="External"/><Relationship Id="rId64" Type="http://schemas.openxmlformats.org/officeDocument/2006/relationships/hyperlink" Target="mailto:mkj@xtra.co.nz" TargetMode="External"/><Relationship Id="rId69" Type="http://schemas.openxmlformats.org/officeDocument/2006/relationships/hyperlink" Target="mailto:sgill@cavbrem.co.nz" TargetMode="External"/><Relationship Id="rId113" Type="http://schemas.openxmlformats.org/officeDocument/2006/relationships/hyperlink" Target="http://wanganuirugby.co.nz/wp/?page_id=50" TargetMode="External"/><Relationship Id="rId118" Type="http://schemas.openxmlformats.org/officeDocument/2006/relationships/hyperlink" Target="mailto:castle.cliff@xtra.co.nz" TargetMode="External"/><Relationship Id="rId134" Type="http://schemas.openxmlformats.org/officeDocument/2006/relationships/hyperlink" Target="mailto:thesmailes@farmside.co.nz" TargetMode="External"/><Relationship Id="rId139" Type="http://schemas.openxmlformats.org/officeDocument/2006/relationships/hyperlink" Target="mailto:malsport@tmgc.school.nz" TargetMode="External"/><Relationship Id="rId80" Type="http://schemas.openxmlformats.org/officeDocument/2006/relationships/hyperlink" Target="mailto:a.hilbourne@xtra.co.nz" TargetMode="External"/><Relationship Id="rId85" Type="http://schemas.openxmlformats.org/officeDocument/2006/relationships/hyperlink" Target="mailto:manager@wanganuigolfclub.co.nz" TargetMode="External"/><Relationship Id="rId3" Type="http://schemas.openxmlformats.org/officeDocument/2006/relationships/hyperlink" Target="mailto:info@cricketwanganui.co.nz" TargetMode="External"/><Relationship Id="rId12" Type="http://schemas.openxmlformats.org/officeDocument/2006/relationships/hyperlink" Target="http://www.athleticswanganui.co.nz/" TargetMode="External"/><Relationship Id="rId17" Type="http://schemas.openxmlformats.org/officeDocument/2006/relationships/hyperlink" Target="mailto:wanganuiridingschool@xtra.co.nz" TargetMode="External"/><Relationship Id="rId25" Type="http://schemas.openxmlformats.org/officeDocument/2006/relationships/hyperlink" Target="http://www.unionboatclub.co.nz/" TargetMode="External"/><Relationship Id="rId33" Type="http://schemas.openxmlformats.org/officeDocument/2006/relationships/hyperlink" Target="http://www.lifesaver.org.nz/" TargetMode="External"/><Relationship Id="rId38" Type="http://schemas.openxmlformats.org/officeDocument/2006/relationships/hyperlink" Target="mailto:office@wanganuigymclub.co.nz" TargetMode="External"/><Relationship Id="rId46" Type="http://schemas.openxmlformats.org/officeDocument/2006/relationships/hyperlink" Target="mailto:ymca@ymcacentral.org.nz" TargetMode="External"/><Relationship Id="rId59" Type="http://schemas.openxmlformats.org/officeDocument/2006/relationships/hyperlink" Target="mailto:despapprill@hotmail.com" TargetMode="External"/><Relationship Id="rId67" Type="http://schemas.openxmlformats.org/officeDocument/2006/relationships/hyperlink" Target="mailto:nzsci@hotmail.com" TargetMode="External"/><Relationship Id="rId103" Type="http://schemas.openxmlformats.org/officeDocument/2006/relationships/hyperlink" Target="mailto:watson_security@xtra.co.nz" TargetMode="External"/><Relationship Id="rId108" Type="http://schemas.openxmlformats.org/officeDocument/2006/relationships/hyperlink" Target="http://www.itkd.co.nz/" TargetMode="External"/><Relationship Id="rId116" Type="http://schemas.openxmlformats.org/officeDocument/2006/relationships/hyperlink" Target="http://www.sportsground.co.nz/wanganuiindoorlinknetball" TargetMode="External"/><Relationship Id="rId124" Type="http://schemas.openxmlformats.org/officeDocument/2006/relationships/hyperlink" Target="mailto:malsport@tmgc.school.nz" TargetMode="External"/><Relationship Id="rId129" Type="http://schemas.openxmlformats.org/officeDocument/2006/relationships/hyperlink" Target="mailto:Belk96@xtra.co.nz" TargetMode="External"/><Relationship Id="rId137" Type="http://schemas.openxmlformats.org/officeDocument/2006/relationships/hyperlink" Target="mailto:mpbird@inspire.net.nz" TargetMode="External"/><Relationship Id="rId20" Type="http://schemas.openxmlformats.org/officeDocument/2006/relationships/hyperlink" Target="mailto:secretary@marangaiarcheryclub.co.nz" TargetMode="External"/><Relationship Id="rId41" Type="http://schemas.openxmlformats.org/officeDocument/2006/relationships/hyperlink" Target="http://www.wanganuimountainbikeclub.co.nz/" TargetMode="External"/><Relationship Id="rId54" Type="http://schemas.openxmlformats.org/officeDocument/2006/relationships/hyperlink" Target="mailto:paul.turner@tsw.net.nz" TargetMode="External"/><Relationship Id="rId62" Type="http://schemas.openxmlformats.org/officeDocument/2006/relationships/hyperlink" Target="mailto:paulm@bsmgroup.co.nz" TargetMode="External"/><Relationship Id="rId70" Type="http://schemas.openxmlformats.org/officeDocument/2006/relationships/hyperlink" Target="mailto:sam.t.oleary@hotmail.com" TargetMode="External"/><Relationship Id="rId75" Type="http://schemas.openxmlformats.org/officeDocument/2006/relationships/hyperlink" Target="mailto:barry.touzel@collegiate.school.nz" TargetMode="External"/><Relationship Id="rId83" Type="http://schemas.openxmlformats.org/officeDocument/2006/relationships/hyperlink" Target="mailto:mwga@sportmanawatu.org.nz" TargetMode="External"/><Relationship Id="rId88" Type="http://schemas.openxmlformats.org/officeDocument/2006/relationships/hyperlink" Target="mailto:karney@ntota.co.nz" TargetMode="External"/><Relationship Id="rId91" Type="http://schemas.openxmlformats.org/officeDocument/2006/relationships/hyperlink" Target="http://www.halberg.co.nz/" TargetMode="External"/><Relationship Id="rId96" Type="http://schemas.openxmlformats.org/officeDocument/2006/relationships/hyperlink" Target="http://www.wnet.co.nz/" TargetMode="External"/><Relationship Id="rId111" Type="http://schemas.openxmlformats.org/officeDocument/2006/relationships/hyperlink" Target="mailto:heap@slingshot.co.nz" TargetMode="External"/><Relationship Id="rId132" Type="http://schemas.openxmlformats.org/officeDocument/2006/relationships/hyperlink" Target="mailto:rcoss@rangitikeicollege.school.nz" TargetMode="External"/><Relationship Id="rId140" Type="http://schemas.openxmlformats.org/officeDocument/2006/relationships/hyperlink" Target="mailto:jfellingham@tas.school.nz" TargetMode="External"/><Relationship Id="rId145" Type="http://schemas.openxmlformats.org/officeDocument/2006/relationships/hyperlink" Target="mailto:admin@rsc.org.nz" TargetMode="External"/><Relationship Id="rId1" Type="http://schemas.openxmlformats.org/officeDocument/2006/relationships/hyperlink" Target="http://www.bowlswanganui.org.nz/" TargetMode="External"/><Relationship Id="rId6" Type="http://schemas.openxmlformats.org/officeDocument/2006/relationships/hyperlink" Target="mailto:lisa@sportwanganui.co.nz" TargetMode="External"/><Relationship Id="rId15" Type="http://schemas.openxmlformats.org/officeDocument/2006/relationships/hyperlink" Target="http://www.sportsground.co.nz/WPPC" TargetMode="External"/><Relationship Id="rId23" Type="http://schemas.openxmlformats.org/officeDocument/2006/relationships/hyperlink" Target="http://www.sportsground.co.nz/wanganuirowingclub" TargetMode="External"/><Relationship Id="rId28" Type="http://schemas.openxmlformats.org/officeDocument/2006/relationships/hyperlink" Target="mailto:compjim57@gmail.com" TargetMode="External"/><Relationship Id="rId36" Type="http://schemas.openxmlformats.org/officeDocument/2006/relationships/hyperlink" Target="http://www.marangaiarcheryclub.co.nz/" TargetMode="External"/><Relationship Id="rId49" Type="http://schemas.openxmlformats.org/officeDocument/2006/relationships/hyperlink" Target="mailto:tamehana71@xtra.co.nz" TargetMode="External"/><Relationship Id="rId57" Type="http://schemas.openxmlformats.org/officeDocument/2006/relationships/hyperlink" Target="http://www.tsw.net.nz/" TargetMode="External"/><Relationship Id="rId106" Type="http://schemas.openxmlformats.org/officeDocument/2006/relationships/hyperlink" Target="mailto:mpkenworthy@xtra.co.nz" TargetMode="External"/><Relationship Id="rId114" Type="http://schemas.openxmlformats.org/officeDocument/2006/relationships/hyperlink" Target="mailto:steveandbrenda99@gmail.com" TargetMode="External"/><Relationship Id="rId119" Type="http://schemas.openxmlformats.org/officeDocument/2006/relationships/hyperlink" Target="http://www.centralfootball.co.nz/region/wanganui/clubs.asp?t=7" TargetMode="External"/><Relationship Id="rId127" Type="http://schemas.openxmlformats.org/officeDocument/2006/relationships/hyperlink" Target="mailto:TessierPaul@ngatawa.school.nz" TargetMode="External"/><Relationship Id="rId10" Type="http://schemas.openxmlformats.org/officeDocument/2006/relationships/hyperlink" Target="mailto:wanganuisoftball@gmail.com" TargetMode="External"/><Relationship Id="rId31" Type="http://schemas.openxmlformats.org/officeDocument/2006/relationships/hyperlink" Target="mailto:josma@tpk.govt.nz" TargetMode="External"/><Relationship Id="rId44" Type="http://schemas.openxmlformats.org/officeDocument/2006/relationships/hyperlink" Target="mailto:ngati.rangi.kura@xtra.co.nz" TargetMode="External"/><Relationship Id="rId52" Type="http://schemas.openxmlformats.org/officeDocument/2006/relationships/hyperlink" Target="http://www.wanganuiharrierclub.co.nz/" TargetMode="External"/><Relationship Id="rId60" Type="http://schemas.openxmlformats.org/officeDocument/2006/relationships/hyperlink" Target="mailto:tenniswang@xtra.co.nz" TargetMode="External"/><Relationship Id="rId65" Type="http://schemas.openxmlformats.org/officeDocument/2006/relationships/hyperlink" Target="http://www.wanganui-speed.co.nz/" TargetMode="External"/><Relationship Id="rId73" Type="http://schemas.openxmlformats.org/officeDocument/2006/relationships/hyperlink" Target="mailto:ritesh@propertybrokers.co.nz" TargetMode="External"/><Relationship Id="rId78" Type="http://schemas.openxmlformats.org/officeDocument/2006/relationships/hyperlink" Target="mailto:keithannestone@xtra.co.nz" TargetMode="External"/><Relationship Id="rId81" Type="http://schemas.openxmlformats.org/officeDocument/2006/relationships/hyperlink" Target="mailto:suejohnhunger@xtra.co.nz" TargetMode="External"/><Relationship Id="rId86" Type="http://schemas.openxmlformats.org/officeDocument/2006/relationships/hyperlink" Target="http://www.golfwanganui.co.nz/" TargetMode="External"/><Relationship Id="rId94" Type="http://schemas.openxmlformats.org/officeDocument/2006/relationships/hyperlink" Target="mailto:deharold49@gmail.com" TargetMode="External"/><Relationship Id="rId99" Type="http://schemas.openxmlformats.org/officeDocument/2006/relationships/hyperlink" Target="http://www.wanganuipistolclub.org.nz/" TargetMode="External"/><Relationship Id="rId101" Type="http://schemas.openxmlformats.org/officeDocument/2006/relationships/hyperlink" Target="http://www.sportsground.co.nz/netballwanganui/19064/" TargetMode="External"/><Relationship Id="rId122" Type="http://schemas.openxmlformats.org/officeDocument/2006/relationships/hyperlink" Target="mailto:rangitikeigolf@xtra.co.nz" TargetMode="External"/><Relationship Id="rId130" Type="http://schemas.openxmlformats.org/officeDocument/2006/relationships/hyperlink" Target="mailto:secretary@martongolfclub.co.nz" TargetMode="External"/><Relationship Id="rId135" Type="http://schemas.openxmlformats.org/officeDocument/2006/relationships/hyperlink" Target="mailto:mmcalley@huntley.school.nz" TargetMode="External"/><Relationship Id="rId143" Type="http://schemas.openxmlformats.org/officeDocument/2006/relationships/hyperlink" Target="mailto:b_crawford@farmside.co.nz" TargetMode="External"/><Relationship Id="rId4" Type="http://schemas.openxmlformats.org/officeDocument/2006/relationships/hyperlink" Target="http://www.centralfootball.co.nz/" TargetMode="External"/><Relationship Id="rId9" Type="http://schemas.openxmlformats.org/officeDocument/2006/relationships/hyperlink" Target="http://www.sportsground.co.nz/wanganuirowing" TargetMode="External"/><Relationship Id="rId13" Type="http://schemas.openxmlformats.org/officeDocument/2006/relationships/hyperlink" Target="mailto:stephrush@xtra.co.nz" TargetMode="External"/><Relationship Id="rId18" Type="http://schemas.openxmlformats.org/officeDocument/2006/relationships/hyperlink" Target="http://www.rda.org.nz/RDAgroups/Wanganui.htm" TargetMode="External"/><Relationship Id="rId39" Type="http://schemas.openxmlformats.org/officeDocument/2006/relationships/hyperlink" Target="http://www.cyclingwanganui.co.nz/" TargetMode="External"/><Relationship Id="rId109" Type="http://schemas.openxmlformats.org/officeDocument/2006/relationships/hyperlink" Target="mailto:wanganuimuaythai@hotmail.com" TargetMode="External"/><Relationship Id="rId34" Type="http://schemas.openxmlformats.org/officeDocument/2006/relationships/hyperlink" Target="mailto:rlssnz@lifesaver.org.nz" TargetMode="External"/><Relationship Id="rId50" Type="http://schemas.openxmlformats.org/officeDocument/2006/relationships/hyperlink" Target="http://www.wakaama.co.nz/" TargetMode="External"/><Relationship Id="rId55" Type="http://schemas.openxmlformats.org/officeDocument/2006/relationships/hyperlink" Target="http://www.tsw.net.nz/" TargetMode="External"/><Relationship Id="rId76" Type="http://schemas.openxmlformats.org/officeDocument/2006/relationships/hyperlink" Target="mailto:j.mckay.george@gmail.com" TargetMode="External"/><Relationship Id="rId97" Type="http://schemas.openxmlformats.org/officeDocument/2006/relationships/hyperlink" Target="mailto:ttw@wnet.co.nz" TargetMode="External"/><Relationship Id="rId104" Type="http://schemas.openxmlformats.org/officeDocument/2006/relationships/hyperlink" Target="mailto:shanoncasson@gmail.com" TargetMode="External"/><Relationship Id="rId120" Type="http://schemas.openxmlformats.org/officeDocument/2006/relationships/hyperlink" Target="mailto:hawkestone@golf.co.nz" TargetMode="External"/><Relationship Id="rId125" Type="http://schemas.openxmlformats.org/officeDocument/2006/relationships/hyperlink" Target="mailto:rcoss@rangitikei-college.school.nz" TargetMode="External"/><Relationship Id="rId141" Type="http://schemas.openxmlformats.org/officeDocument/2006/relationships/hyperlink" Target="mailto:aharrison@rangitikeicollege.school.nz" TargetMode="External"/><Relationship Id="rId146" Type="http://schemas.openxmlformats.org/officeDocument/2006/relationships/printerSettings" Target="../printerSettings/printerSettings5.bin"/><Relationship Id="rId7" Type="http://schemas.openxmlformats.org/officeDocument/2006/relationships/hyperlink" Target="http://www.wanganuirugby.co.nz/" TargetMode="External"/><Relationship Id="rId71" Type="http://schemas.openxmlformats.org/officeDocument/2006/relationships/hyperlink" Target="mailto:mfraser@silks.co.nz" TargetMode="External"/><Relationship Id="rId92" Type="http://schemas.openxmlformats.org/officeDocument/2006/relationships/hyperlink" Target="mailto:johns@halberg.co.nz" TargetMode="External"/><Relationship Id="rId2" Type="http://schemas.openxmlformats.org/officeDocument/2006/relationships/hyperlink" Target="http://cricketwanganui.co.nz/" TargetMode="External"/><Relationship Id="rId29" Type="http://schemas.openxmlformats.org/officeDocument/2006/relationships/hyperlink" Target="http://www.sportsground.co.nz/basketballwanganui" TargetMode="External"/><Relationship Id="rId24" Type="http://schemas.openxmlformats.org/officeDocument/2006/relationships/hyperlink" Target="mailto:awrowing@gmail.com" TargetMode="External"/><Relationship Id="rId40" Type="http://schemas.openxmlformats.org/officeDocument/2006/relationships/hyperlink" Target="mailto:wanganuicycling@gmail.com" TargetMode="External"/><Relationship Id="rId45" Type="http://schemas.openxmlformats.org/officeDocument/2006/relationships/hyperlink" Target="http://www.ymcacentral.org.nz/" TargetMode="External"/><Relationship Id="rId66" Type="http://schemas.openxmlformats.org/officeDocument/2006/relationships/hyperlink" Target="mailto:garyz@xtra.co.nz" TargetMode="External"/><Relationship Id="rId87" Type="http://schemas.openxmlformats.org/officeDocument/2006/relationships/hyperlink" Target="http://www.castlecliffgolfclub.co.nz/" TargetMode="External"/><Relationship Id="rId110" Type="http://schemas.openxmlformats.org/officeDocument/2006/relationships/hyperlink" Target="mailto:si_aitken@yahoo.co.nz" TargetMode="External"/><Relationship Id="rId115" Type="http://schemas.openxmlformats.org/officeDocument/2006/relationships/hyperlink" Target="mailto:john.patty@xtra.co.nz" TargetMode="External"/><Relationship Id="rId131" Type="http://schemas.openxmlformats.org/officeDocument/2006/relationships/hyperlink" Target="mailto:alisongailjones@gmail.com" TargetMode="External"/><Relationship Id="rId136" Type="http://schemas.openxmlformats.org/officeDocument/2006/relationships/hyperlink" Target="mailto:gomes@slingshot.co.nz" TargetMode="External"/><Relationship Id="rId61" Type="http://schemas.openxmlformats.org/officeDocument/2006/relationships/hyperlink" Target="http://www.sportsground.co.nz/touchwanganui" TargetMode="External"/><Relationship Id="rId82" Type="http://schemas.openxmlformats.org/officeDocument/2006/relationships/hyperlink" Target="http://www.mwga.co.nz/" TargetMode="External"/><Relationship Id="rId19" Type="http://schemas.openxmlformats.org/officeDocument/2006/relationships/hyperlink" Target="mailto:wanganui@rda.org.nz" TargetMode="External"/><Relationship Id="rId14" Type="http://schemas.openxmlformats.org/officeDocument/2006/relationships/hyperlink" Target="http://www.v8jetsprints.co.nz/" TargetMode="External"/><Relationship Id="rId30" Type="http://schemas.openxmlformats.org/officeDocument/2006/relationships/hyperlink" Target="mailto:billworth@xtra.co.nz" TargetMode="External"/><Relationship Id="rId35" Type="http://schemas.openxmlformats.org/officeDocument/2006/relationships/hyperlink" Target="mailto:phil.gilmore@wanganui.govt.nz" TargetMode="External"/><Relationship Id="rId56" Type="http://schemas.openxmlformats.org/officeDocument/2006/relationships/hyperlink" Target="mailto:goodare@vodafone.co.nz" TargetMode="External"/><Relationship Id="rId77" Type="http://schemas.openxmlformats.org/officeDocument/2006/relationships/hyperlink" Target="mailto:p.muirhead@xtra.co.nz" TargetMode="External"/><Relationship Id="rId100" Type="http://schemas.openxmlformats.org/officeDocument/2006/relationships/hyperlink" Target="http://www.wmtc.co.nz/" TargetMode="External"/><Relationship Id="rId105" Type="http://schemas.openxmlformats.org/officeDocument/2006/relationships/hyperlink" Target="mailto:sandjmckee@gmail.com" TargetMode="External"/><Relationship Id="rId126" Type="http://schemas.openxmlformats.org/officeDocument/2006/relationships/hyperlink" Target="mailto:jangav@slingshot.co.nz" TargetMode="External"/><Relationship Id="rId8" Type="http://schemas.openxmlformats.org/officeDocument/2006/relationships/hyperlink" Target="mailto:jbphillips@wanganuirugby.co.nz" TargetMode="External"/><Relationship Id="rId51" Type="http://schemas.openxmlformats.org/officeDocument/2006/relationships/hyperlink" Target="mailto:trmth.wakaama@gmail.com" TargetMode="External"/><Relationship Id="rId72" Type="http://schemas.openxmlformats.org/officeDocument/2006/relationships/hyperlink" Target="mailto:max@sportwanganui.co.nz" TargetMode="External"/><Relationship Id="rId93" Type="http://schemas.openxmlformats.org/officeDocument/2006/relationships/hyperlink" Target="http://www.wanganuisquash.net.nz/" TargetMode="External"/><Relationship Id="rId98" Type="http://schemas.openxmlformats.org/officeDocument/2006/relationships/hyperlink" Target="mailto:fred.a@xtra.co.nz" TargetMode="External"/><Relationship Id="rId121" Type="http://schemas.openxmlformats.org/officeDocument/2006/relationships/hyperlink" Target="mailto:rangatira@golf.co.nz" TargetMode="External"/><Relationship Id="rId142" Type="http://schemas.openxmlformats.org/officeDocument/2006/relationships/hyperlink" Target="mailto:g.stantiall@xtra.co.nz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opLeftCell="A28" workbookViewId="0">
      <pane xSplit="1" topLeftCell="B1" activePane="topRight" state="frozen"/>
      <selection pane="topRight" activeCell="E42" sqref="E42"/>
    </sheetView>
  </sheetViews>
  <sheetFormatPr defaultColWidth="8.88671875" defaultRowHeight="14.4" x14ac:dyDescent="0.3"/>
  <cols>
    <col min="1" max="1" width="32.88671875" customWidth="1"/>
    <col min="2" max="2" width="16.6640625" customWidth="1"/>
    <col min="3" max="3" width="15.44140625" customWidth="1"/>
    <col min="4" max="4" width="14.109375" customWidth="1"/>
    <col min="5" max="6" width="32.88671875" customWidth="1"/>
    <col min="7" max="7" width="11.88671875" customWidth="1"/>
    <col min="8" max="8" width="11" customWidth="1"/>
    <col min="9" max="9" width="12.44140625" customWidth="1"/>
    <col min="10" max="22" width="9.6640625" customWidth="1"/>
    <col min="23" max="23" width="12.33203125" customWidth="1"/>
    <col min="24" max="24" width="14.33203125" customWidth="1"/>
    <col min="37" max="37" width="13.88671875" customWidth="1"/>
  </cols>
  <sheetData>
    <row r="1" spans="1:25" ht="29.4" thickBot="1" x14ac:dyDescent="0.35">
      <c r="A1" s="250" t="s">
        <v>0</v>
      </c>
      <c r="B1" s="251" t="s">
        <v>2963</v>
      </c>
      <c r="C1" s="251" t="s">
        <v>2776</v>
      </c>
      <c r="D1" s="251" t="s">
        <v>2964</v>
      </c>
      <c r="E1" s="251" t="s">
        <v>2965</v>
      </c>
      <c r="F1" s="251" t="s">
        <v>500</v>
      </c>
      <c r="G1" s="251" t="s">
        <v>3</v>
      </c>
      <c r="H1" s="473" t="s">
        <v>101</v>
      </c>
      <c r="I1" s="474"/>
      <c r="J1" s="252" t="s">
        <v>315</v>
      </c>
      <c r="K1" s="252" t="s">
        <v>314</v>
      </c>
      <c r="L1" s="252" t="s">
        <v>6</v>
      </c>
      <c r="M1" s="252" t="s">
        <v>214</v>
      </c>
      <c r="N1" s="252" t="s">
        <v>215</v>
      </c>
      <c r="O1" s="252" t="s">
        <v>216</v>
      </c>
      <c r="P1" s="252" t="s">
        <v>217</v>
      </c>
      <c r="Q1" s="252" t="s">
        <v>218</v>
      </c>
      <c r="R1" s="252" t="s">
        <v>219</v>
      </c>
      <c r="S1" s="252" t="s">
        <v>220</v>
      </c>
      <c r="T1" s="252" t="s">
        <v>227</v>
      </c>
      <c r="U1" s="252" t="s">
        <v>7</v>
      </c>
      <c r="V1" s="252" t="s">
        <v>8</v>
      </c>
      <c r="W1" s="251" t="s">
        <v>102</v>
      </c>
      <c r="X1" s="128" t="s">
        <v>2324</v>
      </c>
    </row>
    <row r="2" spans="1:25" ht="26.4" thickBot="1" x14ac:dyDescent="0.55000000000000004">
      <c r="A2" s="475" t="s">
        <v>2968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7"/>
    </row>
    <row r="3" spans="1:25" ht="29.4" thickBot="1" x14ac:dyDescent="0.35">
      <c r="A3" s="5" t="s">
        <v>231</v>
      </c>
      <c r="B3" s="6"/>
      <c r="C3" s="6"/>
      <c r="D3" s="6"/>
      <c r="E3" s="6"/>
      <c r="F3" s="6"/>
      <c r="G3" s="6" t="s">
        <v>30</v>
      </c>
      <c r="H3" s="471" t="s">
        <v>316</v>
      </c>
      <c r="I3" s="472"/>
      <c r="J3" s="13" t="s">
        <v>319</v>
      </c>
      <c r="K3" s="11"/>
      <c r="L3" s="11">
        <v>73</v>
      </c>
      <c r="M3" s="11">
        <v>34</v>
      </c>
      <c r="N3" s="11">
        <v>39</v>
      </c>
      <c r="O3" s="11">
        <v>39</v>
      </c>
      <c r="P3" s="11">
        <v>22</v>
      </c>
      <c r="Q3" s="11">
        <v>9</v>
      </c>
      <c r="R3" s="11" t="s">
        <v>16</v>
      </c>
      <c r="S3" s="11">
        <v>3</v>
      </c>
      <c r="T3" s="11" t="s">
        <v>16</v>
      </c>
      <c r="U3" s="11"/>
      <c r="V3" s="11">
        <v>50132</v>
      </c>
      <c r="W3" s="9"/>
      <c r="X3" s="124"/>
    </row>
    <row r="4" spans="1:25" ht="26.25" customHeight="1" thickBot="1" x14ac:dyDescent="0.35">
      <c r="A4" s="5" t="s">
        <v>233</v>
      </c>
      <c r="B4" s="6"/>
      <c r="C4" s="6"/>
      <c r="D4" s="6"/>
      <c r="E4" s="6"/>
      <c r="F4" s="6"/>
      <c r="G4" s="6" t="s">
        <v>20</v>
      </c>
      <c r="H4" s="459" t="s">
        <v>105</v>
      </c>
      <c r="I4" s="460"/>
      <c r="J4" s="12" t="s">
        <v>318</v>
      </c>
      <c r="K4" s="11">
        <v>40</v>
      </c>
      <c r="L4" s="11">
        <v>31</v>
      </c>
      <c r="M4" s="11">
        <v>16</v>
      </c>
      <c r="N4" s="11">
        <v>15</v>
      </c>
      <c r="O4" s="11">
        <v>9</v>
      </c>
      <c r="P4" s="11">
        <v>22</v>
      </c>
      <c r="Q4" s="11" t="s">
        <v>16</v>
      </c>
      <c r="R4" s="11" t="s">
        <v>16</v>
      </c>
      <c r="S4" s="11" t="s">
        <v>16</v>
      </c>
      <c r="T4" s="11" t="s">
        <v>16</v>
      </c>
      <c r="U4" s="11"/>
      <c r="V4" s="11">
        <v>5237</v>
      </c>
      <c r="W4" s="9"/>
      <c r="X4" s="21"/>
    </row>
    <row r="5" spans="1:25" ht="15" thickBot="1" x14ac:dyDescent="0.35">
      <c r="A5" s="5" t="s">
        <v>234</v>
      </c>
      <c r="B5" s="6"/>
      <c r="C5" s="6"/>
      <c r="D5" s="6"/>
      <c r="E5" s="6"/>
      <c r="F5" s="6"/>
      <c r="G5" s="6" t="s">
        <v>20</v>
      </c>
      <c r="H5" s="459" t="s">
        <v>164</v>
      </c>
      <c r="I5" s="460"/>
      <c r="J5" s="13" t="s">
        <v>319</v>
      </c>
      <c r="K5" s="11">
        <v>27</v>
      </c>
      <c r="L5" s="11">
        <v>25</v>
      </c>
      <c r="M5" s="11">
        <v>17</v>
      </c>
      <c r="N5" s="11">
        <v>8</v>
      </c>
      <c r="O5" s="11">
        <v>2</v>
      </c>
      <c r="P5" s="11">
        <v>23</v>
      </c>
      <c r="Q5" s="11" t="s">
        <v>16</v>
      </c>
      <c r="R5" s="11" t="s">
        <v>16</v>
      </c>
      <c r="S5" s="11" t="s">
        <v>16</v>
      </c>
      <c r="T5" s="11" t="s">
        <v>16</v>
      </c>
      <c r="U5" s="11"/>
      <c r="V5" s="11">
        <v>51002</v>
      </c>
      <c r="W5" s="9"/>
      <c r="X5" s="124"/>
    </row>
    <row r="6" spans="1:25" ht="21" customHeight="1" thickBot="1" x14ac:dyDescent="0.35">
      <c r="A6" s="5" t="s">
        <v>235</v>
      </c>
      <c r="B6" s="6"/>
      <c r="C6" s="6"/>
      <c r="D6" s="6"/>
      <c r="E6" s="6"/>
      <c r="F6" s="6"/>
      <c r="G6" s="6" t="s">
        <v>22</v>
      </c>
      <c r="H6" s="459" t="s">
        <v>105</v>
      </c>
      <c r="I6" s="460"/>
      <c r="J6" s="13" t="s">
        <v>318</v>
      </c>
      <c r="K6" s="11">
        <v>26</v>
      </c>
      <c r="L6" s="11">
        <v>26</v>
      </c>
      <c r="M6" s="11">
        <v>15</v>
      </c>
      <c r="N6" s="11">
        <v>11</v>
      </c>
      <c r="O6" s="11">
        <v>12</v>
      </c>
      <c r="P6" s="11">
        <v>11</v>
      </c>
      <c r="Q6" s="11">
        <v>1</v>
      </c>
      <c r="R6" s="11" t="s">
        <v>16</v>
      </c>
      <c r="S6" s="11">
        <v>1</v>
      </c>
      <c r="T6" s="11">
        <v>1</v>
      </c>
      <c r="U6" s="11"/>
      <c r="V6" s="11">
        <v>5238</v>
      </c>
      <c r="W6" s="9"/>
      <c r="X6" s="21"/>
    </row>
    <row r="7" spans="1:25" ht="22.5" customHeight="1" thickBot="1" x14ac:dyDescent="0.35">
      <c r="A7" s="5" t="s">
        <v>236</v>
      </c>
      <c r="B7" s="6"/>
      <c r="C7" s="6"/>
      <c r="D7" s="6"/>
      <c r="E7" s="6"/>
      <c r="F7" s="6"/>
      <c r="G7" s="6" t="s">
        <v>30</v>
      </c>
      <c r="H7" s="459" t="s">
        <v>109</v>
      </c>
      <c r="I7" s="460"/>
      <c r="J7" s="13" t="s">
        <v>319</v>
      </c>
      <c r="K7" s="11">
        <v>25</v>
      </c>
      <c r="L7" s="11">
        <v>30</v>
      </c>
      <c r="M7" s="11">
        <v>23</v>
      </c>
      <c r="N7" s="11">
        <v>7</v>
      </c>
      <c r="O7" s="11">
        <v>10</v>
      </c>
      <c r="P7" s="11">
        <v>18</v>
      </c>
      <c r="Q7" s="11" t="s">
        <v>16</v>
      </c>
      <c r="R7" s="11" t="s">
        <v>16</v>
      </c>
      <c r="S7" s="11" t="s">
        <v>16</v>
      </c>
      <c r="T7" s="11">
        <v>2</v>
      </c>
      <c r="U7" s="11"/>
      <c r="V7" s="11">
        <v>40201</v>
      </c>
      <c r="W7" s="9"/>
      <c r="X7" s="124"/>
    </row>
    <row r="8" spans="1:25" ht="45" customHeight="1" thickBot="1" x14ac:dyDescent="0.35">
      <c r="A8" s="5" t="s">
        <v>237</v>
      </c>
      <c r="B8" s="6"/>
      <c r="C8" s="6"/>
      <c r="D8" s="6"/>
      <c r="E8" s="6"/>
      <c r="F8" s="6"/>
      <c r="G8" s="6" t="s">
        <v>20</v>
      </c>
      <c r="H8" s="459" t="s">
        <v>238</v>
      </c>
      <c r="I8" s="460"/>
      <c r="J8" s="13" t="s">
        <v>319</v>
      </c>
      <c r="K8" s="11">
        <v>40</v>
      </c>
      <c r="L8" s="11">
        <v>40</v>
      </c>
      <c r="M8" s="11">
        <v>26</v>
      </c>
      <c r="N8" s="11">
        <v>14</v>
      </c>
      <c r="O8" s="11">
        <v>14</v>
      </c>
      <c r="P8" s="11">
        <v>1</v>
      </c>
      <c r="Q8" s="11">
        <v>7</v>
      </c>
      <c r="R8" s="11">
        <v>18</v>
      </c>
      <c r="S8" s="11" t="s">
        <v>16</v>
      </c>
      <c r="T8" s="11" t="s">
        <v>16</v>
      </c>
      <c r="U8" s="11"/>
      <c r="V8" s="11">
        <v>50053</v>
      </c>
      <c r="W8" s="9"/>
      <c r="X8" s="125" t="s">
        <v>2326</v>
      </c>
    </row>
    <row r="9" spans="1:25" ht="23.25" customHeight="1" thickBot="1" x14ac:dyDescent="0.35">
      <c r="A9" s="5" t="s">
        <v>239</v>
      </c>
      <c r="B9" s="6"/>
      <c r="C9" s="6"/>
      <c r="D9" s="6"/>
      <c r="E9" s="6"/>
      <c r="F9" s="6"/>
      <c r="G9" s="6" t="s">
        <v>30</v>
      </c>
      <c r="H9" s="459" t="s">
        <v>109</v>
      </c>
      <c r="I9" s="460"/>
      <c r="J9" s="13" t="s">
        <v>319</v>
      </c>
      <c r="K9" s="11">
        <v>29</v>
      </c>
      <c r="L9" s="11">
        <v>41</v>
      </c>
      <c r="M9" s="11">
        <v>20</v>
      </c>
      <c r="N9" s="11">
        <v>21</v>
      </c>
      <c r="O9" s="11">
        <v>3</v>
      </c>
      <c r="P9" s="11">
        <v>35</v>
      </c>
      <c r="Q9" s="11" t="s">
        <v>16</v>
      </c>
      <c r="R9" s="11" t="s">
        <v>16</v>
      </c>
      <c r="S9" s="11" t="s">
        <v>16</v>
      </c>
      <c r="T9" s="11">
        <v>3</v>
      </c>
      <c r="U9" s="11"/>
      <c r="V9" s="11">
        <v>50048</v>
      </c>
      <c r="W9" s="9"/>
      <c r="X9" s="124"/>
    </row>
    <row r="10" spans="1:25" ht="25.5" customHeight="1" thickBot="1" x14ac:dyDescent="0.35">
      <c r="A10" s="5" t="s">
        <v>317</v>
      </c>
      <c r="B10" s="6"/>
      <c r="C10" s="6"/>
      <c r="D10" s="6"/>
      <c r="E10" s="6"/>
      <c r="F10" s="6"/>
      <c r="G10" s="6" t="s">
        <v>30</v>
      </c>
      <c r="H10" s="459" t="s">
        <v>105</v>
      </c>
      <c r="I10" s="460"/>
      <c r="J10" s="13" t="s">
        <v>319</v>
      </c>
      <c r="K10" s="11">
        <v>84</v>
      </c>
      <c r="L10" s="11">
        <v>151</v>
      </c>
      <c r="M10" s="11">
        <v>78</v>
      </c>
      <c r="N10" s="11">
        <v>73</v>
      </c>
      <c r="O10" s="11">
        <v>32</v>
      </c>
      <c r="P10" s="11">
        <v>107</v>
      </c>
      <c r="Q10" s="11">
        <v>2</v>
      </c>
      <c r="R10" s="11" t="s">
        <v>16</v>
      </c>
      <c r="S10" s="11" t="s">
        <v>16</v>
      </c>
      <c r="T10" s="11">
        <v>10</v>
      </c>
      <c r="U10" s="11"/>
      <c r="V10" s="11">
        <v>51501</v>
      </c>
      <c r="W10" s="9"/>
      <c r="X10" s="21"/>
    </row>
    <row r="11" spans="1:25" ht="21" customHeight="1" thickBot="1" x14ac:dyDescent="0.35">
      <c r="A11" s="5" t="s">
        <v>240</v>
      </c>
      <c r="B11" s="6"/>
      <c r="C11" s="6"/>
      <c r="D11" s="6"/>
      <c r="E11" s="6"/>
      <c r="F11" s="6"/>
      <c r="G11" s="6" t="s">
        <v>33</v>
      </c>
      <c r="H11" s="459" t="s">
        <v>105</v>
      </c>
      <c r="I11" s="460"/>
      <c r="J11" s="13" t="s">
        <v>318</v>
      </c>
      <c r="K11" s="11">
        <v>40</v>
      </c>
      <c r="L11" s="11">
        <v>35</v>
      </c>
      <c r="M11" s="11">
        <v>18</v>
      </c>
      <c r="N11" s="11">
        <v>17</v>
      </c>
      <c r="O11" s="11">
        <v>5</v>
      </c>
      <c r="P11" s="11">
        <v>28</v>
      </c>
      <c r="Q11" s="11" t="s">
        <v>16</v>
      </c>
      <c r="R11" s="11" t="s">
        <v>16</v>
      </c>
      <c r="S11" s="11" t="s">
        <v>16</v>
      </c>
      <c r="T11" s="11">
        <v>2</v>
      </c>
      <c r="U11" s="11"/>
      <c r="V11" s="11">
        <v>5245</v>
      </c>
      <c r="W11" s="9"/>
      <c r="X11" s="124"/>
    </row>
    <row r="12" spans="1:25" ht="15" thickBot="1" x14ac:dyDescent="0.35">
      <c r="A12" s="5" t="s">
        <v>241</v>
      </c>
      <c r="B12" s="6"/>
      <c r="C12" s="6"/>
      <c r="D12" s="6"/>
      <c r="E12" s="6"/>
      <c r="F12" s="6"/>
      <c r="G12" s="6" t="s">
        <v>56</v>
      </c>
      <c r="H12" s="459" t="s">
        <v>164</v>
      </c>
      <c r="I12" s="460"/>
      <c r="J12" s="13" t="s">
        <v>319</v>
      </c>
      <c r="K12" s="11">
        <v>27</v>
      </c>
      <c r="L12" s="11">
        <v>20</v>
      </c>
      <c r="M12" s="11">
        <v>12</v>
      </c>
      <c r="N12" s="11">
        <v>8</v>
      </c>
      <c r="O12" s="11">
        <v>5</v>
      </c>
      <c r="P12" s="11">
        <v>13</v>
      </c>
      <c r="Q12" s="11" t="s">
        <v>16</v>
      </c>
      <c r="R12" s="11" t="s">
        <v>16</v>
      </c>
      <c r="S12" s="11" t="s">
        <v>16</v>
      </c>
      <c r="T12" s="11">
        <v>2</v>
      </c>
      <c r="U12" s="11"/>
      <c r="V12" s="11">
        <v>40230</v>
      </c>
      <c r="W12" s="9"/>
      <c r="X12" s="21"/>
    </row>
    <row r="13" spans="1:25" ht="29.4" thickBot="1" x14ac:dyDescent="0.35">
      <c r="A13" s="5" t="s">
        <v>242</v>
      </c>
      <c r="B13" s="6"/>
      <c r="C13" s="6"/>
      <c r="D13" s="6"/>
      <c r="E13" s="6"/>
      <c r="F13" s="6"/>
      <c r="G13" s="6" t="s">
        <v>17</v>
      </c>
      <c r="H13" s="459" t="s">
        <v>232</v>
      </c>
      <c r="I13" s="460"/>
      <c r="J13" s="13" t="s">
        <v>319</v>
      </c>
      <c r="K13" s="11">
        <v>80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v>46260</v>
      </c>
      <c r="W13" s="9"/>
      <c r="X13" s="124"/>
    </row>
    <row r="14" spans="1:25" ht="20.25" customHeight="1" thickBot="1" x14ac:dyDescent="0.35">
      <c r="A14" s="5" t="s">
        <v>243</v>
      </c>
      <c r="B14" s="6"/>
      <c r="C14" s="6"/>
      <c r="D14" s="6"/>
      <c r="E14" s="6"/>
      <c r="F14" s="6"/>
      <c r="G14" s="6" t="s">
        <v>36</v>
      </c>
      <c r="H14" s="459" t="s">
        <v>109</v>
      </c>
      <c r="I14" s="460"/>
      <c r="J14" s="13" t="s">
        <v>318</v>
      </c>
      <c r="K14" s="11">
        <v>20</v>
      </c>
      <c r="L14" s="11">
        <v>20</v>
      </c>
      <c r="M14" s="11">
        <v>10</v>
      </c>
      <c r="N14" s="11">
        <v>10</v>
      </c>
      <c r="O14" s="11">
        <v>1</v>
      </c>
      <c r="P14" s="11">
        <v>19</v>
      </c>
      <c r="Q14" s="11" t="s">
        <v>16</v>
      </c>
      <c r="R14" s="11" t="s">
        <v>16</v>
      </c>
      <c r="S14" s="11" t="s">
        <v>16</v>
      </c>
      <c r="T14" s="11" t="s">
        <v>16</v>
      </c>
      <c r="U14" s="11"/>
      <c r="V14" s="11">
        <v>51527</v>
      </c>
      <c r="W14" s="9"/>
      <c r="X14" s="21"/>
    </row>
    <row r="15" spans="1:25" ht="33.75" customHeight="1" thickBot="1" x14ac:dyDescent="0.35">
      <c r="A15" s="5" t="s">
        <v>244</v>
      </c>
      <c r="B15" s="6"/>
      <c r="C15" s="6"/>
      <c r="D15" s="6"/>
      <c r="E15" s="6"/>
      <c r="F15" s="6"/>
      <c r="G15" s="6" t="s">
        <v>30</v>
      </c>
      <c r="H15" s="459" t="s">
        <v>245</v>
      </c>
      <c r="I15" s="460"/>
      <c r="J15" s="13" t="s">
        <v>318</v>
      </c>
      <c r="K15" s="11">
        <v>30</v>
      </c>
      <c r="L15" s="11">
        <v>34</v>
      </c>
      <c r="M15" s="11">
        <v>17</v>
      </c>
      <c r="N15" s="11">
        <v>17</v>
      </c>
      <c r="O15" s="11">
        <v>5</v>
      </c>
      <c r="P15" s="11">
        <v>28</v>
      </c>
      <c r="Q15" s="11" t="s">
        <v>16</v>
      </c>
      <c r="R15" s="11" t="s">
        <v>16</v>
      </c>
      <c r="S15" s="11" t="s">
        <v>16</v>
      </c>
      <c r="T15" s="11">
        <v>1</v>
      </c>
      <c r="U15" s="11"/>
      <c r="V15" s="11">
        <v>50021</v>
      </c>
      <c r="W15" s="9"/>
      <c r="X15" s="129" t="s">
        <v>2327</v>
      </c>
      <c r="Y15" t="s">
        <v>3555</v>
      </c>
    </row>
    <row r="16" spans="1:25" ht="23.25" customHeight="1" thickBot="1" x14ac:dyDescent="0.35">
      <c r="A16" s="5" t="s">
        <v>246</v>
      </c>
      <c r="B16" s="6"/>
      <c r="C16" s="6"/>
      <c r="D16" s="6"/>
      <c r="E16" s="6"/>
      <c r="F16" s="6"/>
      <c r="G16" s="6" t="s">
        <v>17</v>
      </c>
      <c r="H16" s="459" t="s">
        <v>105</v>
      </c>
      <c r="I16" s="460"/>
      <c r="J16" s="13" t="s">
        <v>318</v>
      </c>
      <c r="K16" s="11">
        <v>40</v>
      </c>
      <c r="L16" s="11">
        <v>41</v>
      </c>
      <c r="M16" s="11">
        <v>18</v>
      </c>
      <c r="N16" s="11">
        <v>23</v>
      </c>
      <c r="O16" s="11">
        <v>15</v>
      </c>
      <c r="P16" s="11">
        <v>23</v>
      </c>
      <c r="Q16" s="11" t="s">
        <v>16</v>
      </c>
      <c r="R16" s="11">
        <v>1</v>
      </c>
      <c r="S16" s="11">
        <v>2</v>
      </c>
      <c r="T16" s="11"/>
      <c r="U16" s="11"/>
      <c r="V16" s="11">
        <v>5240</v>
      </c>
      <c r="W16" s="9"/>
      <c r="X16" s="21"/>
    </row>
    <row r="17" spans="1:24" ht="23.25" customHeight="1" thickBot="1" x14ac:dyDescent="0.35">
      <c r="A17" s="5" t="s">
        <v>247</v>
      </c>
      <c r="B17" s="6"/>
      <c r="C17" s="6"/>
      <c r="D17" s="6"/>
      <c r="E17" s="6"/>
      <c r="F17" s="6"/>
      <c r="G17" s="6" t="s">
        <v>17</v>
      </c>
      <c r="H17" s="459" t="s">
        <v>105</v>
      </c>
      <c r="I17" s="460"/>
      <c r="J17" s="13" t="s">
        <v>318</v>
      </c>
      <c r="K17" s="11">
        <v>40</v>
      </c>
      <c r="L17" s="11">
        <v>44</v>
      </c>
      <c r="M17" s="11">
        <v>29</v>
      </c>
      <c r="N17" s="11">
        <v>15</v>
      </c>
      <c r="O17" s="11">
        <v>10</v>
      </c>
      <c r="P17" s="11">
        <v>33</v>
      </c>
      <c r="Q17" s="11" t="s">
        <v>16</v>
      </c>
      <c r="R17" s="11" t="s">
        <v>16</v>
      </c>
      <c r="S17" s="11" t="s">
        <v>16</v>
      </c>
      <c r="T17" s="11">
        <v>1</v>
      </c>
      <c r="U17" s="11"/>
      <c r="V17" s="11">
        <v>5241</v>
      </c>
      <c r="W17" s="9"/>
      <c r="X17" s="124"/>
    </row>
    <row r="18" spans="1:24" ht="29.4" thickBot="1" x14ac:dyDescent="0.35">
      <c r="A18" s="5" t="s">
        <v>248</v>
      </c>
      <c r="B18" s="6"/>
      <c r="C18" s="6"/>
      <c r="D18" s="6"/>
      <c r="E18" s="6"/>
      <c r="F18" s="6"/>
      <c r="G18" s="6" t="s">
        <v>30</v>
      </c>
      <c r="H18" s="459" t="s">
        <v>109</v>
      </c>
      <c r="I18" s="460"/>
      <c r="J18" s="13" t="s">
        <v>320</v>
      </c>
      <c r="K18" s="11">
        <v>30</v>
      </c>
      <c r="L18" s="11">
        <v>22</v>
      </c>
      <c r="M18" s="11">
        <v>10</v>
      </c>
      <c r="N18" s="11">
        <v>12</v>
      </c>
      <c r="O18" s="11">
        <v>10</v>
      </c>
      <c r="P18" s="11">
        <v>11</v>
      </c>
      <c r="Q18" s="11" t="s">
        <v>16</v>
      </c>
      <c r="R18" s="11" t="s">
        <v>16</v>
      </c>
      <c r="S18" s="11" t="s">
        <v>16</v>
      </c>
      <c r="T18" s="11">
        <v>1</v>
      </c>
      <c r="U18" s="11"/>
      <c r="V18" s="11">
        <v>51504</v>
      </c>
      <c r="W18" s="9"/>
      <c r="X18" s="21"/>
    </row>
    <row r="19" spans="1:24" ht="26.25" customHeight="1" thickBot="1" x14ac:dyDescent="0.35">
      <c r="A19" s="5" t="s">
        <v>249</v>
      </c>
      <c r="B19" s="6"/>
      <c r="C19" s="6"/>
      <c r="D19" s="6"/>
      <c r="E19" s="6"/>
      <c r="F19" s="6"/>
      <c r="G19" s="6" t="s">
        <v>30</v>
      </c>
      <c r="H19" s="459" t="s">
        <v>109</v>
      </c>
      <c r="I19" s="460"/>
      <c r="J19" s="13" t="s">
        <v>320</v>
      </c>
      <c r="K19" s="11">
        <v>22</v>
      </c>
      <c r="L19" s="11">
        <v>35</v>
      </c>
      <c r="M19" s="11">
        <v>21</v>
      </c>
      <c r="N19" s="11">
        <v>14</v>
      </c>
      <c r="O19" s="11">
        <v>12</v>
      </c>
      <c r="P19" s="11">
        <v>18</v>
      </c>
      <c r="Q19" s="11">
        <v>1</v>
      </c>
      <c r="R19" s="11" t="s">
        <v>16</v>
      </c>
      <c r="S19" s="11" t="s">
        <v>16</v>
      </c>
      <c r="T19" s="11">
        <v>4</v>
      </c>
      <c r="U19" s="11"/>
      <c r="V19" s="11">
        <v>50101</v>
      </c>
      <c r="W19" s="9"/>
      <c r="X19" s="123"/>
    </row>
    <row r="20" spans="1:24" ht="22.5" customHeight="1" thickBot="1" x14ac:dyDescent="0.35">
      <c r="A20" s="5" t="s">
        <v>250</v>
      </c>
      <c r="B20" s="6"/>
      <c r="C20" s="6"/>
      <c r="D20" s="6"/>
      <c r="E20" s="6"/>
      <c r="F20" s="6"/>
      <c r="G20" s="6" t="s">
        <v>30</v>
      </c>
      <c r="H20" s="459" t="s">
        <v>109</v>
      </c>
      <c r="I20" s="460"/>
      <c r="J20" s="13" t="s">
        <v>318</v>
      </c>
      <c r="K20" s="11">
        <v>30</v>
      </c>
      <c r="L20" s="11">
        <v>49</v>
      </c>
      <c r="M20" s="11">
        <v>26</v>
      </c>
      <c r="N20" s="11">
        <v>23</v>
      </c>
      <c r="O20" s="11">
        <v>9</v>
      </c>
      <c r="P20" s="11">
        <v>34</v>
      </c>
      <c r="Q20" s="11" t="s">
        <v>16</v>
      </c>
      <c r="R20" s="11" t="s">
        <v>16</v>
      </c>
      <c r="S20" s="11" t="s">
        <v>16</v>
      </c>
      <c r="T20" s="11">
        <v>6</v>
      </c>
      <c r="U20" s="11"/>
      <c r="V20" s="11">
        <v>50107</v>
      </c>
      <c r="W20" s="6"/>
      <c r="X20" s="54" t="s">
        <v>3555</v>
      </c>
    </row>
    <row r="21" spans="1:24" ht="24.75" customHeight="1" thickBot="1" x14ac:dyDescent="0.35">
      <c r="A21" s="5" t="s">
        <v>251</v>
      </c>
      <c r="B21" s="6"/>
      <c r="C21" s="6"/>
      <c r="D21" s="6"/>
      <c r="E21" s="6"/>
      <c r="F21" s="6"/>
      <c r="G21" s="6" t="s">
        <v>22</v>
      </c>
      <c r="H21" s="459" t="s">
        <v>105</v>
      </c>
      <c r="I21" s="460"/>
      <c r="J21" s="13" t="s">
        <v>318</v>
      </c>
      <c r="K21" s="11">
        <v>40</v>
      </c>
      <c r="L21" s="11">
        <v>44</v>
      </c>
      <c r="M21" s="11">
        <v>23</v>
      </c>
      <c r="N21" s="11">
        <v>21</v>
      </c>
      <c r="O21" s="11">
        <v>33</v>
      </c>
      <c r="P21" s="11">
        <v>11</v>
      </c>
      <c r="Q21" s="11" t="s">
        <v>16</v>
      </c>
      <c r="R21" s="11" t="s">
        <v>16</v>
      </c>
      <c r="S21" s="11" t="s">
        <v>16</v>
      </c>
      <c r="T21" s="11" t="s">
        <v>16</v>
      </c>
      <c r="U21" s="11"/>
      <c r="V21" s="11">
        <v>5243</v>
      </c>
      <c r="W21" s="6"/>
      <c r="X21" s="21"/>
    </row>
    <row r="22" spans="1:24" ht="27" customHeight="1" thickBot="1" x14ac:dyDescent="0.35">
      <c r="A22" s="5" t="s">
        <v>252</v>
      </c>
      <c r="B22" s="6"/>
      <c r="C22" s="6"/>
      <c r="D22" s="6"/>
      <c r="E22" s="6"/>
      <c r="F22" s="6"/>
      <c r="G22" s="6" t="s">
        <v>253</v>
      </c>
      <c r="H22" s="459" t="s">
        <v>321</v>
      </c>
      <c r="I22" s="460"/>
      <c r="J22" s="13" t="s">
        <v>319</v>
      </c>
      <c r="K22" s="11">
        <v>31</v>
      </c>
      <c r="L22" s="11">
        <v>25</v>
      </c>
      <c r="M22" s="11">
        <v>13</v>
      </c>
      <c r="N22" s="11">
        <v>12</v>
      </c>
      <c r="O22" s="11">
        <v>5</v>
      </c>
      <c r="P22" s="11">
        <v>20</v>
      </c>
      <c r="Q22" s="11" t="s">
        <v>16</v>
      </c>
      <c r="R22" s="11" t="s">
        <v>16</v>
      </c>
      <c r="S22" s="11" t="s">
        <v>16</v>
      </c>
      <c r="T22" s="11" t="s">
        <v>16</v>
      </c>
      <c r="U22" s="11"/>
      <c r="V22" s="11">
        <v>50030</v>
      </c>
      <c r="W22" s="6"/>
      <c r="X22" s="124"/>
    </row>
    <row r="23" spans="1:24" ht="21" customHeight="1" thickBot="1" x14ac:dyDescent="0.35">
      <c r="A23" s="5" t="s">
        <v>254</v>
      </c>
      <c r="B23" s="6"/>
      <c r="C23" s="6"/>
      <c r="D23" s="6"/>
      <c r="E23" s="6"/>
      <c r="F23" s="6"/>
      <c r="G23" s="6" t="s">
        <v>17</v>
      </c>
      <c r="H23" s="459" t="s">
        <v>109</v>
      </c>
      <c r="I23" s="460"/>
      <c r="J23" s="13" t="s">
        <v>319</v>
      </c>
      <c r="K23" s="11">
        <v>50</v>
      </c>
      <c r="L23" s="11">
        <v>58</v>
      </c>
      <c r="M23" s="11">
        <v>34</v>
      </c>
      <c r="N23" s="11">
        <v>24</v>
      </c>
      <c r="O23" s="11">
        <v>12</v>
      </c>
      <c r="P23" s="11">
        <v>38</v>
      </c>
      <c r="Q23" s="11" t="s">
        <v>16</v>
      </c>
      <c r="R23" s="11" t="s">
        <v>16</v>
      </c>
      <c r="S23" s="11" t="s">
        <v>16</v>
      </c>
      <c r="T23" s="11">
        <v>8</v>
      </c>
      <c r="U23" s="11"/>
      <c r="V23" s="11">
        <v>46132</v>
      </c>
      <c r="W23" s="6"/>
      <c r="X23" s="21" t="s">
        <v>3554</v>
      </c>
    </row>
    <row r="24" spans="1:24" ht="27" customHeight="1" thickBot="1" x14ac:dyDescent="0.35">
      <c r="A24" s="5" t="s">
        <v>167</v>
      </c>
      <c r="B24" s="6"/>
      <c r="C24" s="6"/>
      <c r="D24" s="6"/>
      <c r="E24" s="6"/>
      <c r="F24" s="6"/>
      <c r="G24" s="6" t="s">
        <v>30</v>
      </c>
      <c r="H24" s="459" t="s">
        <v>232</v>
      </c>
      <c r="I24" s="460"/>
      <c r="J24" s="13" t="s">
        <v>319</v>
      </c>
      <c r="K24" s="11" t="s">
        <v>16</v>
      </c>
      <c r="L24" s="11">
        <v>67</v>
      </c>
      <c r="M24" s="11">
        <v>37</v>
      </c>
      <c r="N24" s="11">
        <v>30</v>
      </c>
      <c r="O24" s="11">
        <v>18</v>
      </c>
      <c r="P24" s="11">
        <v>49</v>
      </c>
      <c r="Q24" s="11" t="s">
        <v>16</v>
      </c>
      <c r="R24" s="11" t="s">
        <v>16</v>
      </c>
      <c r="S24" s="11" t="s">
        <v>16</v>
      </c>
      <c r="T24" s="11" t="s">
        <v>16</v>
      </c>
      <c r="U24" s="11"/>
      <c r="V24" s="11">
        <v>50066</v>
      </c>
      <c r="W24" s="6"/>
      <c r="X24" s="124"/>
    </row>
    <row r="25" spans="1:24" ht="24.75" customHeight="1" thickBot="1" x14ac:dyDescent="0.35">
      <c r="A25" s="5" t="s">
        <v>3557</v>
      </c>
      <c r="B25" s="6"/>
      <c r="C25" s="6"/>
      <c r="D25" s="6"/>
      <c r="E25" s="6"/>
      <c r="F25" s="6"/>
      <c r="G25" s="6" t="s">
        <v>255</v>
      </c>
      <c r="H25" s="459" t="s">
        <v>109</v>
      </c>
      <c r="I25" s="460"/>
      <c r="J25" s="13" t="s">
        <v>319</v>
      </c>
      <c r="K25" s="11">
        <v>35</v>
      </c>
      <c r="L25" s="11">
        <v>51</v>
      </c>
      <c r="M25" s="11">
        <v>23</v>
      </c>
      <c r="N25" s="11">
        <v>28</v>
      </c>
      <c r="O25" s="11">
        <v>16</v>
      </c>
      <c r="P25" s="11">
        <v>31</v>
      </c>
      <c r="Q25" s="11">
        <v>2</v>
      </c>
      <c r="R25" s="11" t="s">
        <v>16</v>
      </c>
      <c r="S25" s="11" t="s">
        <v>16</v>
      </c>
      <c r="T25" s="11">
        <v>2</v>
      </c>
      <c r="U25" s="11"/>
      <c r="V25" s="11">
        <v>51901</v>
      </c>
      <c r="W25" s="6"/>
      <c r="X25" s="21"/>
    </row>
    <row r="26" spans="1:24" ht="20.25" customHeight="1" thickBot="1" x14ac:dyDescent="0.35">
      <c r="A26" s="5" t="s">
        <v>256</v>
      </c>
      <c r="B26" s="6"/>
      <c r="C26" s="6"/>
      <c r="D26" s="6"/>
      <c r="E26" s="6"/>
      <c r="F26" s="6"/>
      <c r="G26" s="6" t="s">
        <v>30</v>
      </c>
      <c r="H26" s="459" t="s">
        <v>232</v>
      </c>
      <c r="I26" s="460"/>
      <c r="J26" s="13" t="s">
        <v>322</v>
      </c>
      <c r="K26" s="11" t="s">
        <v>16</v>
      </c>
      <c r="L26" s="11">
        <v>92</v>
      </c>
      <c r="M26" s="11">
        <v>51</v>
      </c>
      <c r="N26" s="11">
        <v>41</v>
      </c>
      <c r="O26" s="11">
        <v>16</v>
      </c>
      <c r="P26" s="11">
        <v>36</v>
      </c>
      <c r="Q26" s="11" t="s">
        <v>16</v>
      </c>
      <c r="R26" s="11">
        <v>1</v>
      </c>
      <c r="S26" s="11" t="s">
        <v>16</v>
      </c>
      <c r="T26" s="11">
        <v>39</v>
      </c>
      <c r="U26" s="11"/>
      <c r="V26" s="11">
        <v>55497</v>
      </c>
      <c r="W26" s="6"/>
      <c r="X26" s="124"/>
    </row>
    <row r="27" spans="1:24" ht="24" customHeight="1" thickBot="1" x14ac:dyDescent="0.35">
      <c r="A27" s="5" t="s">
        <v>257</v>
      </c>
      <c r="B27" s="6"/>
      <c r="C27" s="6"/>
      <c r="D27" s="6"/>
      <c r="E27" s="6"/>
      <c r="F27" s="6"/>
      <c r="G27" s="6" t="s">
        <v>69</v>
      </c>
      <c r="H27" s="459" t="s">
        <v>105</v>
      </c>
      <c r="I27" s="460"/>
      <c r="J27" s="13" t="s">
        <v>318</v>
      </c>
      <c r="K27" s="11">
        <v>27</v>
      </c>
      <c r="L27" s="11">
        <v>36</v>
      </c>
      <c r="M27" s="11">
        <v>19</v>
      </c>
      <c r="N27" s="11">
        <v>17</v>
      </c>
      <c r="O27" s="11">
        <v>8</v>
      </c>
      <c r="P27" s="11">
        <v>27</v>
      </c>
      <c r="Q27" s="11">
        <v>1</v>
      </c>
      <c r="R27" s="11" t="s">
        <v>16</v>
      </c>
      <c r="S27" s="11" t="s">
        <v>16</v>
      </c>
      <c r="T27" s="11" t="s">
        <v>16</v>
      </c>
      <c r="U27" s="11"/>
      <c r="V27" s="11">
        <v>5246</v>
      </c>
      <c r="W27" s="6"/>
      <c r="X27" s="54"/>
    </row>
    <row r="28" spans="1:24" ht="15" thickBot="1" x14ac:dyDescent="0.35">
      <c r="A28" s="5" t="s">
        <v>258</v>
      </c>
      <c r="B28" s="6"/>
      <c r="C28" s="6"/>
      <c r="D28" s="6"/>
      <c r="E28" s="6"/>
      <c r="F28" s="6"/>
      <c r="G28" s="6" t="s">
        <v>79</v>
      </c>
      <c r="H28" s="459" t="s">
        <v>164</v>
      </c>
      <c r="I28" s="460"/>
      <c r="J28" s="13" t="s">
        <v>319</v>
      </c>
      <c r="K28" s="11">
        <v>30</v>
      </c>
      <c r="L28" s="11">
        <v>24</v>
      </c>
      <c r="M28" s="11">
        <v>15</v>
      </c>
      <c r="N28" s="11">
        <v>9</v>
      </c>
      <c r="O28" s="11">
        <v>1</v>
      </c>
      <c r="P28" s="11">
        <v>23</v>
      </c>
      <c r="Q28" s="11" t="s">
        <v>16</v>
      </c>
      <c r="R28" s="11" t="s">
        <v>16</v>
      </c>
      <c r="S28" s="11" t="s">
        <v>16</v>
      </c>
      <c r="T28" s="11" t="s">
        <v>16</v>
      </c>
      <c r="U28" s="11"/>
      <c r="V28" s="11">
        <v>51012</v>
      </c>
      <c r="W28" s="6"/>
      <c r="X28" s="21"/>
    </row>
    <row r="29" spans="1:24" ht="15" thickBot="1" x14ac:dyDescent="0.35">
      <c r="A29" s="5" t="s">
        <v>259</v>
      </c>
      <c r="B29" s="6"/>
      <c r="C29" s="6"/>
      <c r="D29" s="6"/>
      <c r="E29" s="6"/>
      <c r="F29" s="6"/>
      <c r="G29" s="6" t="s">
        <v>34</v>
      </c>
      <c r="H29" s="459" t="s">
        <v>260</v>
      </c>
      <c r="I29" s="460"/>
      <c r="J29" s="13" t="s">
        <v>319</v>
      </c>
      <c r="K29" s="11">
        <v>40</v>
      </c>
      <c r="L29" s="11">
        <v>61</v>
      </c>
      <c r="M29" s="11">
        <v>31</v>
      </c>
      <c r="N29" s="11">
        <v>30</v>
      </c>
      <c r="O29" s="11">
        <v>9</v>
      </c>
      <c r="P29" s="11">
        <v>52</v>
      </c>
      <c r="Q29" s="11" t="s">
        <v>16</v>
      </c>
      <c r="R29" s="11" t="s">
        <v>16</v>
      </c>
      <c r="S29" s="11" t="s">
        <v>16</v>
      </c>
      <c r="T29" s="11" t="s">
        <v>16</v>
      </c>
      <c r="U29" s="11"/>
      <c r="V29" s="11">
        <v>45310</v>
      </c>
      <c r="W29" s="6"/>
      <c r="X29" s="123" t="s">
        <v>3554</v>
      </c>
    </row>
    <row r="30" spans="1:24" ht="15" thickBot="1" x14ac:dyDescent="0.35">
      <c r="A30" s="5" t="s">
        <v>261</v>
      </c>
      <c r="B30" s="6"/>
      <c r="C30" s="6"/>
      <c r="D30" s="6"/>
      <c r="E30" s="6"/>
      <c r="F30" s="6"/>
      <c r="G30" s="6" t="s">
        <v>34</v>
      </c>
      <c r="H30" s="459" t="s">
        <v>164</v>
      </c>
      <c r="I30" s="460"/>
      <c r="J30" s="13" t="s">
        <v>319</v>
      </c>
      <c r="K30" s="11">
        <v>53</v>
      </c>
      <c r="L30" s="11">
        <v>53</v>
      </c>
      <c r="M30" s="11">
        <v>25</v>
      </c>
      <c r="N30" s="11">
        <v>28</v>
      </c>
      <c r="O30" s="11">
        <v>11</v>
      </c>
      <c r="P30" s="11">
        <v>39</v>
      </c>
      <c r="Q30" s="11" t="s">
        <v>16</v>
      </c>
      <c r="R30" s="11" t="s">
        <v>16</v>
      </c>
      <c r="S30" s="11" t="s">
        <v>16</v>
      </c>
      <c r="T30" s="11">
        <v>3</v>
      </c>
      <c r="U30" s="11"/>
      <c r="V30" s="11">
        <v>51004</v>
      </c>
      <c r="W30" s="6"/>
      <c r="X30" s="54"/>
    </row>
    <row r="31" spans="1:24" ht="29.4" thickBot="1" x14ac:dyDescent="0.35">
      <c r="A31" s="5" t="s">
        <v>988</v>
      </c>
      <c r="B31" s="6"/>
      <c r="C31" s="6"/>
      <c r="D31" s="6"/>
      <c r="E31" s="6"/>
      <c r="F31" s="6"/>
      <c r="G31" s="6" t="s">
        <v>17</v>
      </c>
      <c r="H31" s="459" t="s">
        <v>232</v>
      </c>
      <c r="I31" s="460"/>
      <c r="J31" s="13" t="s">
        <v>319</v>
      </c>
      <c r="K31" s="11"/>
      <c r="L31" s="11">
        <v>43</v>
      </c>
      <c r="M31" s="11">
        <v>23</v>
      </c>
      <c r="N31" s="11">
        <v>20</v>
      </c>
      <c r="O31" s="11">
        <v>6</v>
      </c>
      <c r="P31" s="11">
        <v>30</v>
      </c>
      <c r="Q31" s="11"/>
      <c r="R31" s="11">
        <v>5</v>
      </c>
      <c r="S31" s="11"/>
      <c r="T31" s="11">
        <v>2</v>
      </c>
      <c r="U31" s="11"/>
      <c r="V31" s="11" t="s">
        <v>987</v>
      </c>
      <c r="W31" s="6"/>
      <c r="X31" s="21"/>
    </row>
    <row r="32" spans="1:24" ht="24.75" customHeight="1" thickBot="1" x14ac:dyDescent="0.35">
      <c r="A32" s="5" t="s">
        <v>262</v>
      </c>
      <c r="B32" s="6"/>
      <c r="C32" s="6"/>
      <c r="D32" s="6"/>
      <c r="E32" s="6"/>
      <c r="F32" s="6"/>
      <c r="G32" s="6" t="s">
        <v>263</v>
      </c>
      <c r="H32" s="459" t="s">
        <v>105</v>
      </c>
      <c r="I32" s="460"/>
      <c r="J32" s="13" t="s">
        <v>318</v>
      </c>
      <c r="K32" s="11">
        <v>40</v>
      </c>
      <c r="L32" s="11">
        <v>64</v>
      </c>
      <c r="M32" s="11">
        <v>30</v>
      </c>
      <c r="N32" s="11">
        <v>34</v>
      </c>
      <c r="O32" s="11">
        <v>2</v>
      </c>
      <c r="P32" s="11">
        <v>58</v>
      </c>
      <c r="Q32" s="11" t="s">
        <v>16</v>
      </c>
      <c r="R32" s="11" t="s">
        <v>16</v>
      </c>
      <c r="S32" s="11" t="s">
        <v>16</v>
      </c>
      <c r="T32" s="11">
        <v>4</v>
      </c>
      <c r="U32" s="11"/>
      <c r="V32" s="11">
        <v>5247</v>
      </c>
      <c r="W32" s="6"/>
      <c r="X32" s="124"/>
    </row>
    <row r="33" spans="1:25" ht="29.4" thickBot="1" x14ac:dyDescent="0.35">
      <c r="A33" s="5" t="s">
        <v>264</v>
      </c>
      <c r="B33" s="6"/>
      <c r="C33" s="6"/>
      <c r="D33" s="6"/>
      <c r="E33" s="6"/>
      <c r="F33" s="6"/>
      <c r="G33" s="6" t="s">
        <v>30</v>
      </c>
      <c r="H33" s="459" t="s">
        <v>109</v>
      </c>
      <c r="I33" s="460"/>
      <c r="J33" s="13" t="s">
        <v>319</v>
      </c>
      <c r="K33" s="11">
        <v>25</v>
      </c>
      <c r="L33" s="11">
        <v>25</v>
      </c>
      <c r="M33" s="11">
        <v>12</v>
      </c>
      <c r="N33" s="11">
        <v>13</v>
      </c>
      <c r="O33" s="11">
        <v>12</v>
      </c>
      <c r="P33" s="11">
        <v>12</v>
      </c>
      <c r="Q33" s="11" t="s">
        <v>16</v>
      </c>
      <c r="R33" s="11" t="s">
        <v>16</v>
      </c>
      <c r="S33" s="11" t="s">
        <v>16</v>
      </c>
      <c r="T33" s="11">
        <v>1</v>
      </c>
      <c r="U33" s="11"/>
      <c r="V33" s="11">
        <v>51502</v>
      </c>
      <c r="W33" s="6"/>
      <c r="X33" s="125" t="s">
        <v>2327</v>
      </c>
      <c r="Y33" t="s">
        <v>3555</v>
      </c>
    </row>
    <row r="34" spans="1:25" ht="24.75" customHeight="1" thickBot="1" x14ac:dyDescent="0.35">
      <c r="A34" s="5" t="s">
        <v>265</v>
      </c>
      <c r="B34" s="6"/>
      <c r="C34" s="6"/>
      <c r="D34" s="6"/>
      <c r="E34" s="6"/>
      <c r="F34" s="6"/>
      <c r="G34" s="6" t="s">
        <v>22</v>
      </c>
      <c r="H34" s="459" t="s">
        <v>113</v>
      </c>
      <c r="I34" s="460"/>
      <c r="J34" s="13" t="s">
        <v>318</v>
      </c>
      <c r="K34" s="11">
        <v>50</v>
      </c>
      <c r="L34" s="11">
        <v>39</v>
      </c>
      <c r="M34" s="11">
        <v>26</v>
      </c>
      <c r="N34" s="11">
        <v>13</v>
      </c>
      <c r="O34" s="11">
        <v>39</v>
      </c>
      <c r="P34" s="11" t="s">
        <v>16</v>
      </c>
      <c r="Q34" s="11" t="s">
        <v>16</v>
      </c>
      <c r="R34" s="11" t="s">
        <v>16</v>
      </c>
      <c r="S34" s="11" t="s">
        <v>16</v>
      </c>
      <c r="T34" s="11" t="s">
        <v>16</v>
      </c>
      <c r="U34" s="11"/>
      <c r="V34" s="11">
        <v>52725</v>
      </c>
      <c r="W34" s="6"/>
      <c r="X34" s="123"/>
    </row>
    <row r="35" spans="1:25" ht="29.25" customHeight="1" thickBot="1" x14ac:dyDescent="0.35">
      <c r="A35" s="5" t="s">
        <v>266</v>
      </c>
      <c r="B35" s="6"/>
      <c r="C35" s="6"/>
      <c r="D35" s="6"/>
      <c r="E35" s="6"/>
      <c r="F35" s="6"/>
      <c r="G35" s="6" t="s">
        <v>267</v>
      </c>
      <c r="H35" s="459" t="s">
        <v>113</v>
      </c>
      <c r="I35" s="460"/>
      <c r="J35" s="13" t="s">
        <v>319</v>
      </c>
      <c r="K35" s="11">
        <v>25</v>
      </c>
      <c r="L35" s="11">
        <v>18</v>
      </c>
      <c r="M35" s="11">
        <v>12</v>
      </c>
      <c r="N35" s="11">
        <v>6</v>
      </c>
      <c r="O35" s="11">
        <v>18</v>
      </c>
      <c r="P35" s="11" t="s">
        <v>16</v>
      </c>
      <c r="Q35" s="11" t="s">
        <v>16</v>
      </c>
      <c r="R35" s="11" t="s">
        <v>16</v>
      </c>
      <c r="S35" s="11" t="s">
        <v>16</v>
      </c>
      <c r="T35" s="11" t="s">
        <v>16</v>
      </c>
      <c r="U35" s="11"/>
      <c r="V35" s="11">
        <v>52728</v>
      </c>
      <c r="W35" s="6"/>
      <c r="X35" s="21"/>
    </row>
    <row r="36" spans="1:25" ht="29.25" customHeight="1" thickBot="1" x14ac:dyDescent="0.35">
      <c r="A36" s="444" t="s">
        <v>3651</v>
      </c>
      <c r="B36" s="445"/>
      <c r="C36" s="445"/>
      <c r="D36" s="445"/>
      <c r="E36" s="445"/>
      <c r="F36" s="445"/>
      <c r="G36" s="445" t="s">
        <v>20</v>
      </c>
      <c r="H36" s="446"/>
      <c r="I36" s="447"/>
      <c r="J36" s="448"/>
      <c r="K36" s="449"/>
      <c r="L36" s="449"/>
      <c r="M36" s="449"/>
      <c r="N36" s="449"/>
      <c r="O36" s="449"/>
      <c r="P36" s="449"/>
      <c r="Q36" s="449"/>
      <c r="R36" s="449"/>
      <c r="S36" s="449"/>
      <c r="T36" s="449"/>
      <c r="U36" s="449"/>
      <c r="V36" s="449"/>
      <c r="W36" s="445"/>
      <c r="X36" s="450"/>
    </row>
    <row r="37" spans="1:25" ht="24.75" customHeight="1" thickBot="1" x14ac:dyDescent="0.35">
      <c r="A37" s="5" t="s">
        <v>268</v>
      </c>
      <c r="B37" s="6"/>
      <c r="C37" s="6"/>
      <c r="D37" s="6"/>
      <c r="E37" s="6"/>
      <c r="F37" s="6"/>
      <c r="G37" s="6" t="s">
        <v>269</v>
      </c>
      <c r="H37" s="459" t="s">
        <v>113</v>
      </c>
      <c r="I37" s="460"/>
      <c r="J37" s="13" t="s">
        <v>319</v>
      </c>
      <c r="K37" s="11">
        <v>40</v>
      </c>
      <c r="L37" s="11">
        <v>20</v>
      </c>
      <c r="M37" s="11">
        <v>15</v>
      </c>
      <c r="N37" s="11">
        <v>5</v>
      </c>
      <c r="O37" s="11">
        <v>18</v>
      </c>
      <c r="P37" s="11">
        <v>2</v>
      </c>
      <c r="Q37" s="11" t="s">
        <v>16</v>
      </c>
      <c r="R37" s="11" t="s">
        <v>16</v>
      </c>
      <c r="S37" s="11" t="s">
        <v>16</v>
      </c>
      <c r="T37" s="11" t="s">
        <v>16</v>
      </c>
      <c r="U37" s="11"/>
      <c r="V37" s="11">
        <v>52781</v>
      </c>
      <c r="W37" s="6"/>
      <c r="X37" s="54"/>
    </row>
    <row r="38" spans="1:25" ht="25.5" customHeight="1" thickBot="1" x14ac:dyDescent="0.35">
      <c r="A38" s="5" t="s">
        <v>270</v>
      </c>
      <c r="B38" s="6"/>
      <c r="C38" s="6"/>
      <c r="D38" s="6"/>
      <c r="E38" s="6"/>
      <c r="F38" s="6"/>
      <c r="G38" s="6" t="s">
        <v>22</v>
      </c>
      <c r="H38" s="459" t="s">
        <v>113</v>
      </c>
      <c r="I38" s="460"/>
      <c r="J38" s="13" t="s">
        <v>319</v>
      </c>
      <c r="K38" s="11">
        <v>21</v>
      </c>
      <c r="L38" s="11">
        <v>18</v>
      </c>
      <c r="M38" s="11">
        <v>7</v>
      </c>
      <c r="N38" s="11">
        <v>11</v>
      </c>
      <c r="O38" s="11">
        <v>18</v>
      </c>
      <c r="P38" s="11" t="s">
        <v>16</v>
      </c>
      <c r="Q38" s="11" t="s">
        <v>16</v>
      </c>
      <c r="R38" s="11" t="s">
        <v>16</v>
      </c>
      <c r="S38" s="11" t="s">
        <v>16</v>
      </c>
      <c r="T38" s="11" t="s">
        <v>16</v>
      </c>
      <c r="U38" s="11"/>
      <c r="V38" s="11">
        <v>52724</v>
      </c>
      <c r="W38" s="6"/>
      <c r="X38" s="54"/>
    </row>
    <row r="39" spans="1:25" ht="31.5" customHeight="1" thickBot="1" x14ac:dyDescent="0.35">
      <c r="A39" s="5" t="s">
        <v>271</v>
      </c>
      <c r="B39" s="6"/>
      <c r="C39" s="6"/>
      <c r="D39" s="6"/>
      <c r="E39" s="6"/>
      <c r="F39" s="6"/>
      <c r="G39" s="6" t="s">
        <v>30</v>
      </c>
      <c r="H39" s="459" t="s">
        <v>113</v>
      </c>
      <c r="I39" s="460"/>
      <c r="J39" s="13" t="s">
        <v>320</v>
      </c>
      <c r="K39" s="11">
        <v>25</v>
      </c>
      <c r="L39" s="11">
        <v>25</v>
      </c>
      <c r="M39" s="11">
        <v>11</v>
      </c>
      <c r="N39" s="11">
        <v>14</v>
      </c>
      <c r="O39" s="11">
        <v>25</v>
      </c>
      <c r="P39" s="11" t="s">
        <v>16</v>
      </c>
      <c r="Q39" s="11" t="s">
        <v>16</v>
      </c>
      <c r="R39" s="11" t="s">
        <v>16</v>
      </c>
      <c r="S39" s="11" t="s">
        <v>16</v>
      </c>
      <c r="T39" s="11" t="s">
        <v>16</v>
      </c>
      <c r="U39" s="11"/>
      <c r="V39" s="11">
        <v>50119</v>
      </c>
      <c r="W39" s="6"/>
      <c r="X39" s="21"/>
    </row>
    <row r="40" spans="1:25" ht="26.25" customHeight="1" thickBot="1" x14ac:dyDescent="0.35">
      <c r="A40" s="5" t="s">
        <v>272</v>
      </c>
      <c r="B40" s="6"/>
      <c r="C40" s="6"/>
      <c r="D40" s="6"/>
      <c r="E40" s="6"/>
      <c r="F40" s="6"/>
      <c r="G40" s="6" t="s">
        <v>267</v>
      </c>
      <c r="H40" s="459" t="s">
        <v>113</v>
      </c>
      <c r="I40" s="460"/>
      <c r="J40" s="13" t="s">
        <v>319</v>
      </c>
      <c r="K40" s="11">
        <v>24</v>
      </c>
      <c r="L40" s="11">
        <v>12</v>
      </c>
      <c r="M40" s="11">
        <v>7</v>
      </c>
      <c r="N40" s="11">
        <v>5</v>
      </c>
      <c r="O40" s="11">
        <v>12</v>
      </c>
      <c r="P40" s="11" t="s">
        <v>16</v>
      </c>
      <c r="Q40" s="11" t="s">
        <v>16</v>
      </c>
      <c r="R40" s="11" t="s">
        <v>16</v>
      </c>
      <c r="S40" s="11" t="s">
        <v>16</v>
      </c>
      <c r="T40" s="11" t="s">
        <v>16</v>
      </c>
      <c r="U40" s="11"/>
      <c r="V40" s="11">
        <v>52730</v>
      </c>
      <c r="W40" s="6"/>
      <c r="X40" s="21"/>
    </row>
    <row r="41" spans="1:25" ht="25.5" customHeight="1" thickBot="1" x14ac:dyDescent="0.35">
      <c r="A41" s="5" t="s">
        <v>273</v>
      </c>
      <c r="B41" s="6"/>
      <c r="C41" s="6"/>
      <c r="D41" s="6"/>
      <c r="E41" s="6"/>
      <c r="F41" s="6"/>
      <c r="G41" s="6" t="s">
        <v>274</v>
      </c>
      <c r="H41" s="459" t="s">
        <v>113</v>
      </c>
      <c r="I41" s="460"/>
      <c r="J41" s="13" t="s">
        <v>319</v>
      </c>
      <c r="K41" s="11">
        <v>28</v>
      </c>
      <c r="L41" s="11">
        <v>10</v>
      </c>
      <c r="M41" s="11">
        <v>6</v>
      </c>
      <c r="N41" s="11">
        <v>4</v>
      </c>
      <c r="O41" s="11">
        <v>10</v>
      </c>
      <c r="P41" s="11" t="s">
        <v>16</v>
      </c>
      <c r="Q41" s="11" t="s">
        <v>16</v>
      </c>
      <c r="R41" s="11" t="s">
        <v>16</v>
      </c>
      <c r="S41" s="11" t="s">
        <v>16</v>
      </c>
      <c r="T41" s="11" t="s">
        <v>16</v>
      </c>
      <c r="U41" s="11"/>
      <c r="V41" s="11">
        <v>52732</v>
      </c>
      <c r="W41" s="6"/>
      <c r="X41" s="124"/>
    </row>
    <row r="42" spans="1:25" ht="27" customHeight="1" thickBot="1" x14ac:dyDescent="0.35">
      <c r="A42" s="5" t="s">
        <v>275</v>
      </c>
      <c r="B42" s="6"/>
      <c r="C42" s="6"/>
      <c r="D42" s="6"/>
      <c r="E42" s="6"/>
      <c r="F42" s="6"/>
      <c r="G42" s="6" t="s">
        <v>56</v>
      </c>
      <c r="H42" s="459" t="s">
        <v>113</v>
      </c>
      <c r="I42" s="460"/>
      <c r="J42" s="13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6"/>
      <c r="X42" s="21"/>
    </row>
    <row r="43" spans="1:25" ht="24.75" customHeight="1" thickBot="1" x14ac:dyDescent="0.35">
      <c r="A43" s="5" t="s">
        <v>276</v>
      </c>
      <c r="B43" s="6"/>
      <c r="C43" s="6"/>
      <c r="D43" s="6"/>
      <c r="E43" s="6"/>
      <c r="F43" s="6"/>
      <c r="G43" s="6" t="s">
        <v>69</v>
      </c>
      <c r="H43" s="459" t="s">
        <v>113</v>
      </c>
      <c r="I43" s="460"/>
      <c r="J43" s="13" t="s">
        <v>319</v>
      </c>
      <c r="K43" s="11">
        <v>35</v>
      </c>
      <c r="L43" s="11">
        <v>33</v>
      </c>
      <c r="M43" s="11">
        <v>22</v>
      </c>
      <c r="N43" s="11">
        <v>11</v>
      </c>
      <c r="O43" s="11">
        <v>33</v>
      </c>
      <c r="P43" s="11" t="s">
        <v>16</v>
      </c>
      <c r="Q43" s="11" t="s">
        <v>16</v>
      </c>
      <c r="R43" s="11" t="s">
        <v>16</v>
      </c>
      <c r="S43" s="11" t="s">
        <v>16</v>
      </c>
      <c r="T43" s="11" t="s">
        <v>16</v>
      </c>
      <c r="U43" s="11"/>
      <c r="V43" s="11">
        <v>52734</v>
      </c>
      <c r="W43" s="6"/>
      <c r="X43" s="124"/>
    </row>
    <row r="44" spans="1:25" ht="45.75" customHeight="1" thickBot="1" x14ac:dyDescent="0.35">
      <c r="A44" s="5" t="s">
        <v>277</v>
      </c>
      <c r="B44" s="6"/>
      <c r="C44" s="6"/>
      <c r="D44" s="6"/>
      <c r="E44" s="6"/>
      <c r="F44" s="6"/>
      <c r="G44" s="6" t="s">
        <v>20</v>
      </c>
      <c r="H44" s="459" t="s">
        <v>113</v>
      </c>
      <c r="I44" s="460"/>
      <c r="J44" s="13" t="s">
        <v>319</v>
      </c>
      <c r="K44" s="11">
        <v>40</v>
      </c>
      <c r="L44" s="11">
        <v>22</v>
      </c>
      <c r="M44" s="11">
        <v>12</v>
      </c>
      <c r="N44" s="11">
        <v>10</v>
      </c>
      <c r="O44" s="11">
        <v>22</v>
      </c>
      <c r="P44" s="11" t="s">
        <v>16</v>
      </c>
      <c r="Q44" s="11" t="s">
        <v>16</v>
      </c>
      <c r="R44" s="11" t="s">
        <v>16</v>
      </c>
      <c r="S44" s="11" t="s">
        <v>16</v>
      </c>
      <c r="T44" s="11" t="s">
        <v>16</v>
      </c>
      <c r="U44" s="11"/>
      <c r="V44" s="11">
        <v>52735</v>
      </c>
      <c r="W44" s="6"/>
      <c r="X44" s="21"/>
    </row>
    <row r="45" spans="1:25" ht="24.75" customHeight="1" thickBot="1" x14ac:dyDescent="0.35">
      <c r="A45" s="5" t="s">
        <v>278</v>
      </c>
      <c r="B45" s="6"/>
      <c r="C45" s="6"/>
      <c r="D45" s="6"/>
      <c r="E45" s="6"/>
      <c r="F45" s="6"/>
      <c r="G45" s="6" t="s">
        <v>279</v>
      </c>
      <c r="H45" s="459" t="s">
        <v>113</v>
      </c>
      <c r="I45" s="460"/>
      <c r="J45" s="13" t="s">
        <v>319</v>
      </c>
      <c r="K45" s="11">
        <v>20</v>
      </c>
      <c r="L45" s="11">
        <v>14</v>
      </c>
      <c r="M45" s="11">
        <v>7</v>
      </c>
      <c r="N45" s="11">
        <v>7</v>
      </c>
      <c r="O45" s="11">
        <v>14</v>
      </c>
      <c r="P45" s="11" t="s">
        <v>16</v>
      </c>
      <c r="Q45" s="11" t="s">
        <v>16</v>
      </c>
      <c r="R45" s="11" t="s">
        <v>16</v>
      </c>
      <c r="S45" s="11" t="s">
        <v>16</v>
      </c>
      <c r="T45" s="11" t="s">
        <v>16</v>
      </c>
      <c r="U45" s="11"/>
      <c r="V45" s="11">
        <v>52778</v>
      </c>
      <c r="W45" s="6"/>
      <c r="X45" s="21"/>
    </row>
    <row r="46" spans="1:25" ht="36" customHeight="1" thickBot="1" x14ac:dyDescent="0.35">
      <c r="A46" s="5" t="s">
        <v>280</v>
      </c>
      <c r="B46" s="6"/>
      <c r="C46" s="6"/>
      <c r="D46" s="6"/>
      <c r="E46" s="6"/>
      <c r="F46" s="6"/>
      <c r="G46" s="6" t="s">
        <v>56</v>
      </c>
      <c r="H46" s="459" t="s">
        <v>113</v>
      </c>
      <c r="I46" s="460"/>
      <c r="J46" s="13" t="s">
        <v>319</v>
      </c>
      <c r="K46" s="11">
        <v>32</v>
      </c>
      <c r="L46" s="11">
        <v>28</v>
      </c>
      <c r="M46" s="11">
        <v>15</v>
      </c>
      <c r="N46" s="11">
        <v>13</v>
      </c>
      <c r="O46" s="11">
        <v>28</v>
      </c>
      <c r="P46" s="11" t="s">
        <v>16</v>
      </c>
      <c r="Q46" s="11" t="s">
        <v>16</v>
      </c>
      <c r="R46" s="11" t="s">
        <v>16</v>
      </c>
      <c r="S46" s="11" t="s">
        <v>16</v>
      </c>
      <c r="T46" s="11" t="s">
        <v>16</v>
      </c>
      <c r="U46" s="11"/>
      <c r="V46" s="11">
        <v>52727</v>
      </c>
      <c r="W46" s="6"/>
      <c r="X46" s="123"/>
    </row>
    <row r="47" spans="1:25" ht="28.5" customHeight="1" thickBot="1" x14ac:dyDescent="0.35">
      <c r="A47" s="5" t="s">
        <v>281</v>
      </c>
      <c r="B47" s="6"/>
      <c r="C47" s="6"/>
      <c r="D47" s="6"/>
      <c r="E47" s="6"/>
      <c r="F47" s="6"/>
      <c r="G47" s="6" t="s">
        <v>30</v>
      </c>
      <c r="H47" s="459" t="s">
        <v>113</v>
      </c>
      <c r="I47" s="460"/>
      <c r="J47" s="13" t="s">
        <v>319</v>
      </c>
      <c r="K47" s="11">
        <v>35</v>
      </c>
      <c r="L47" s="11">
        <v>27</v>
      </c>
      <c r="M47" s="11">
        <v>14</v>
      </c>
      <c r="N47" s="11">
        <v>13</v>
      </c>
      <c r="O47" s="11">
        <v>27</v>
      </c>
      <c r="P47" s="11" t="s">
        <v>16</v>
      </c>
      <c r="Q47" s="11" t="s">
        <v>16</v>
      </c>
      <c r="R47" s="11" t="s">
        <v>16</v>
      </c>
      <c r="S47" s="11" t="s">
        <v>16</v>
      </c>
      <c r="T47" s="11" t="s">
        <v>16</v>
      </c>
      <c r="U47" s="11"/>
      <c r="V47" s="11">
        <v>52786</v>
      </c>
      <c r="W47" s="6"/>
      <c r="X47" s="21"/>
    </row>
    <row r="48" spans="1:25" ht="30" customHeight="1" thickBot="1" x14ac:dyDescent="0.35">
      <c r="A48" s="5" t="s">
        <v>282</v>
      </c>
      <c r="B48" s="6"/>
      <c r="C48" s="6"/>
      <c r="D48" s="6"/>
      <c r="E48" s="6"/>
      <c r="F48" s="6"/>
      <c r="G48" s="6" t="s">
        <v>22</v>
      </c>
      <c r="H48" s="459" t="s">
        <v>113</v>
      </c>
      <c r="I48" s="460"/>
      <c r="J48" s="13" t="s">
        <v>319</v>
      </c>
      <c r="K48" s="11">
        <v>42</v>
      </c>
      <c r="L48" s="11">
        <v>37</v>
      </c>
      <c r="M48" s="11">
        <v>16</v>
      </c>
      <c r="N48" s="11">
        <v>21</v>
      </c>
      <c r="O48" s="11">
        <v>37</v>
      </c>
      <c r="P48" s="11" t="s">
        <v>16</v>
      </c>
      <c r="Q48" s="11" t="s">
        <v>16</v>
      </c>
      <c r="R48" s="11" t="s">
        <v>16</v>
      </c>
      <c r="S48" s="11" t="s">
        <v>16</v>
      </c>
      <c r="T48" s="11" t="s">
        <v>16</v>
      </c>
      <c r="U48" s="11"/>
      <c r="V48" s="11">
        <v>52737</v>
      </c>
      <c r="W48" s="6"/>
      <c r="X48" s="21"/>
    </row>
    <row r="49" spans="1:25" ht="30" customHeight="1" thickBot="1" x14ac:dyDescent="0.35">
      <c r="A49" s="5" t="s">
        <v>283</v>
      </c>
      <c r="B49" s="6"/>
      <c r="C49" s="6"/>
      <c r="D49" s="6"/>
      <c r="E49" s="6"/>
      <c r="F49" s="6"/>
      <c r="G49" s="6" t="s">
        <v>17</v>
      </c>
      <c r="H49" s="459" t="s">
        <v>113</v>
      </c>
      <c r="I49" s="460"/>
      <c r="J49" s="13" t="s">
        <v>319</v>
      </c>
      <c r="K49" s="11">
        <v>35</v>
      </c>
      <c r="L49" s="11">
        <v>26</v>
      </c>
      <c r="M49" s="11">
        <v>6</v>
      </c>
      <c r="N49" s="11">
        <v>20</v>
      </c>
      <c r="O49" s="11">
        <v>22</v>
      </c>
      <c r="P49" s="11">
        <v>1</v>
      </c>
      <c r="Q49" s="11">
        <v>1</v>
      </c>
      <c r="R49" s="11" t="s">
        <v>16</v>
      </c>
      <c r="S49" s="11">
        <v>1</v>
      </c>
      <c r="T49" s="11" t="s">
        <v>16</v>
      </c>
      <c r="U49" s="11"/>
      <c r="V49" s="11">
        <v>52740</v>
      </c>
      <c r="W49" s="6"/>
      <c r="X49" s="124"/>
    </row>
    <row r="50" spans="1:25" ht="30.75" customHeight="1" thickBot="1" x14ac:dyDescent="0.35">
      <c r="A50" s="5" t="s">
        <v>284</v>
      </c>
      <c r="B50" s="6"/>
      <c r="C50" s="6"/>
      <c r="D50" s="6"/>
      <c r="E50" s="6"/>
      <c r="F50" s="6"/>
      <c r="G50" s="6" t="s">
        <v>22</v>
      </c>
      <c r="H50" s="459" t="s">
        <v>109</v>
      </c>
      <c r="I50" s="460"/>
      <c r="J50" s="1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6"/>
      <c r="X50" s="21"/>
    </row>
    <row r="51" spans="1:25" ht="30.75" customHeight="1" thickBot="1" x14ac:dyDescent="0.35">
      <c r="A51" s="5" t="s">
        <v>285</v>
      </c>
      <c r="B51" s="6"/>
      <c r="C51" s="6"/>
      <c r="D51" s="6"/>
      <c r="E51" s="6"/>
      <c r="F51" s="6"/>
      <c r="G51" s="6" t="s">
        <v>30</v>
      </c>
      <c r="H51" s="459" t="s">
        <v>109</v>
      </c>
      <c r="I51" s="460"/>
      <c r="J51" s="13" t="s">
        <v>318</v>
      </c>
      <c r="K51" s="11">
        <v>30</v>
      </c>
      <c r="L51" s="11">
        <v>35</v>
      </c>
      <c r="M51" s="11">
        <v>11</v>
      </c>
      <c r="N51" s="11">
        <v>24</v>
      </c>
      <c r="O51" s="11">
        <v>3</v>
      </c>
      <c r="P51" s="11">
        <v>29</v>
      </c>
      <c r="Q51" s="11">
        <v>1</v>
      </c>
      <c r="R51" s="11">
        <v>2</v>
      </c>
      <c r="S51" s="11" t="s">
        <v>16</v>
      </c>
      <c r="T51" s="11" t="s">
        <v>16</v>
      </c>
      <c r="U51" s="11"/>
      <c r="V51" s="11">
        <v>51526</v>
      </c>
      <c r="W51" s="6"/>
      <c r="X51" s="123"/>
    </row>
    <row r="52" spans="1:25" ht="30.75" customHeight="1" thickBot="1" x14ac:dyDescent="0.35">
      <c r="A52" s="5" t="s">
        <v>286</v>
      </c>
      <c r="B52" s="6"/>
      <c r="C52" s="6"/>
      <c r="D52" s="6"/>
      <c r="E52" s="6"/>
      <c r="F52" s="6"/>
      <c r="G52" s="6" t="s">
        <v>30</v>
      </c>
      <c r="H52" s="459" t="s">
        <v>109</v>
      </c>
      <c r="I52" s="460"/>
      <c r="J52" s="13" t="s">
        <v>319</v>
      </c>
      <c r="K52" s="11">
        <v>110</v>
      </c>
      <c r="L52" s="11">
        <v>103</v>
      </c>
      <c r="M52" s="14">
        <v>0.53</v>
      </c>
      <c r="N52" s="14">
        <v>0.47</v>
      </c>
      <c r="O52" s="14">
        <v>0.23</v>
      </c>
      <c r="P52" s="14">
        <v>0.67</v>
      </c>
      <c r="Q52" s="11" t="s">
        <v>16</v>
      </c>
      <c r="R52" s="14">
        <v>0.03</v>
      </c>
      <c r="S52" s="14">
        <v>7.0000000000000007E-2</v>
      </c>
      <c r="T52" s="11" t="s">
        <v>16</v>
      </c>
      <c r="U52" s="11"/>
      <c r="V52" s="11">
        <v>45192</v>
      </c>
      <c r="W52" s="6"/>
      <c r="X52" s="125" t="s">
        <v>2325</v>
      </c>
    </row>
    <row r="53" spans="1:25" ht="25.5" customHeight="1" thickBot="1" x14ac:dyDescent="0.35">
      <c r="A53" s="5" t="s">
        <v>287</v>
      </c>
      <c r="B53" s="6"/>
      <c r="C53" s="6"/>
      <c r="D53" s="6"/>
      <c r="E53" s="6"/>
      <c r="F53" s="6"/>
      <c r="G53" s="6" t="s">
        <v>56</v>
      </c>
      <c r="H53" s="459" t="s">
        <v>109</v>
      </c>
      <c r="I53" s="460"/>
      <c r="J53" s="13" t="s">
        <v>318</v>
      </c>
      <c r="K53" s="11">
        <v>40</v>
      </c>
      <c r="L53" s="11">
        <v>42</v>
      </c>
      <c r="M53" s="11">
        <v>17</v>
      </c>
      <c r="N53" s="11">
        <v>25</v>
      </c>
      <c r="O53" s="11">
        <v>6</v>
      </c>
      <c r="P53" s="11">
        <v>36</v>
      </c>
      <c r="Q53" s="11" t="s">
        <v>16</v>
      </c>
      <c r="R53" s="11" t="s">
        <v>16</v>
      </c>
      <c r="S53" s="11" t="s">
        <v>16</v>
      </c>
      <c r="T53" s="11" t="s">
        <v>16</v>
      </c>
      <c r="U53" s="11"/>
      <c r="V53" s="11">
        <v>5248</v>
      </c>
      <c r="W53" s="6"/>
      <c r="X53" s="124"/>
    </row>
    <row r="54" spans="1:25" ht="26.25" customHeight="1" thickBot="1" x14ac:dyDescent="0.35">
      <c r="A54" s="5" t="s">
        <v>288</v>
      </c>
      <c r="B54" s="6"/>
      <c r="C54" s="6"/>
      <c r="D54" s="6"/>
      <c r="E54" s="6"/>
      <c r="F54" s="6"/>
      <c r="G54" s="6" t="s">
        <v>62</v>
      </c>
      <c r="H54" s="459" t="s">
        <v>109</v>
      </c>
      <c r="I54" s="460"/>
      <c r="J54" s="13" t="s">
        <v>318</v>
      </c>
      <c r="K54" s="11">
        <v>50</v>
      </c>
      <c r="L54" s="11">
        <v>31</v>
      </c>
      <c r="M54" s="11">
        <v>16</v>
      </c>
      <c r="N54" s="11">
        <v>15</v>
      </c>
      <c r="O54" s="11">
        <v>5</v>
      </c>
      <c r="P54" s="11">
        <v>16</v>
      </c>
      <c r="Q54" s="11" t="s">
        <v>16</v>
      </c>
      <c r="R54" s="11" t="s">
        <v>16</v>
      </c>
      <c r="S54" s="11">
        <v>9</v>
      </c>
      <c r="T54" s="11">
        <v>1</v>
      </c>
      <c r="U54" s="11"/>
      <c r="V54" s="11">
        <v>51528</v>
      </c>
      <c r="W54" s="6"/>
      <c r="X54" s="21"/>
    </row>
    <row r="55" spans="1:25" ht="29.4" thickBot="1" x14ac:dyDescent="0.35">
      <c r="A55" s="5" t="s">
        <v>289</v>
      </c>
      <c r="B55" s="6"/>
      <c r="C55" s="6"/>
      <c r="D55" s="6"/>
      <c r="E55" s="6"/>
      <c r="F55" s="6"/>
      <c r="G55" s="6" t="s">
        <v>30</v>
      </c>
      <c r="H55" s="459" t="s">
        <v>109</v>
      </c>
      <c r="I55" s="460"/>
      <c r="J55" s="13" t="s">
        <v>319</v>
      </c>
      <c r="K55" s="11">
        <v>84</v>
      </c>
      <c r="L55" s="11">
        <v>151</v>
      </c>
      <c r="M55" s="11">
        <v>78</v>
      </c>
      <c r="N55" s="11">
        <v>73</v>
      </c>
      <c r="O55" s="11">
        <v>32</v>
      </c>
      <c r="P55" s="11">
        <v>107</v>
      </c>
      <c r="Q55" s="11">
        <v>2</v>
      </c>
      <c r="R55" s="11" t="s">
        <v>16</v>
      </c>
      <c r="S55" s="11" t="s">
        <v>16</v>
      </c>
      <c r="T55" s="11">
        <v>10</v>
      </c>
      <c r="U55" s="11"/>
      <c r="V55" s="11">
        <v>51501</v>
      </c>
      <c r="W55" s="6"/>
      <c r="X55" s="123"/>
    </row>
    <row r="56" spans="1:25" ht="15" thickBot="1" x14ac:dyDescent="0.35">
      <c r="A56">
        <v>52</v>
      </c>
    </row>
    <row r="57" spans="1:25" ht="26.4" thickBot="1" x14ac:dyDescent="0.35">
      <c r="A57" s="259" t="s">
        <v>1665</v>
      </c>
      <c r="B57" s="260"/>
      <c r="C57" s="260"/>
      <c r="D57" s="260"/>
      <c r="E57" s="260"/>
      <c r="F57" s="260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0"/>
      <c r="X57" s="262"/>
      <c r="Y57" s="46"/>
    </row>
    <row r="58" spans="1:25" ht="15" thickBot="1" x14ac:dyDescent="0.35">
      <c r="A58" s="5" t="s">
        <v>162</v>
      </c>
      <c r="B58" s="6"/>
      <c r="C58" s="6"/>
      <c r="D58" s="6"/>
      <c r="E58" s="6"/>
      <c r="F58" s="6"/>
      <c r="G58" s="6" t="s">
        <v>163</v>
      </c>
      <c r="H58" s="471" t="s">
        <v>164</v>
      </c>
      <c r="I58" s="472"/>
      <c r="J58" s="11" t="s">
        <v>319</v>
      </c>
      <c r="K58" s="11">
        <v>30</v>
      </c>
      <c r="L58" s="11">
        <v>33</v>
      </c>
      <c r="M58" s="11">
        <v>14</v>
      </c>
      <c r="N58" s="11">
        <v>19</v>
      </c>
      <c r="O58" s="11">
        <v>4</v>
      </c>
      <c r="P58" s="11">
        <v>29</v>
      </c>
      <c r="Q58" s="11" t="s">
        <v>16</v>
      </c>
      <c r="R58" s="11" t="s">
        <v>16</v>
      </c>
      <c r="S58" s="11" t="s">
        <v>16</v>
      </c>
      <c r="T58" s="11" t="s">
        <v>16</v>
      </c>
      <c r="U58" s="11"/>
      <c r="V58" s="11">
        <v>51009</v>
      </c>
      <c r="W58" s="9"/>
      <c r="X58" s="123"/>
    </row>
    <row r="59" spans="1:25" ht="15" thickBot="1" x14ac:dyDescent="0.35">
      <c r="A59" s="5" t="s">
        <v>165</v>
      </c>
      <c r="B59" s="6"/>
      <c r="C59" s="6"/>
      <c r="D59" s="6"/>
      <c r="E59" s="6"/>
      <c r="F59" s="6"/>
      <c r="G59" s="6" t="s">
        <v>166</v>
      </c>
      <c r="H59" s="459" t="s">
        <v>164</v>
      </c>
      <c r="I59" s="460"/>
      <c r="J59" s="11" t="s">
        <v>319</v>
      </c>
      <c r="K59" s="11">
        <v>30</v>
      </c>
      <c r="L59" s="11">
        <v>15</v>
      </c>
      <c r="M59" s="11">
        <v>7</v>
      </c>
      <c r="N59" s="11">
        <v>8</v>
      </c>
      <c r="O59" s="11">
        <v>2</v>
      </c>
      <c r="P59" s="11">
        <v>13</v>
      </c>
      <c r="Q59" s="11" t="s">
        <v>16</v>
      </c>
      <c r="R59" s="11" t="s">
        <v>16</v>
      </c>
      <c r="S59" s="11" t="s">
        <v>16</v>
      </c>
      <c r="T59" s="11" t="s">
        <v>16</v>
      </c>
      <c r="U59" s="11"/>
      <c r="V59" s="11">
        <v>51008</v>
      </c>
      <c r="W59" s="9"/>
      <c r="X59" s="21"/>
    </row>
    <row r="60" spans="1:25" ht="33" customHeight="1" thickBot="1" x14ac:dyDescent="0.35">
      <c r="A60" s="5" t="s">
        <v>167</v>
      </c>
      <c r="B60" s="6" t="s">
        <v>3230</v>
      </c>
      <c r="C60" s="6"/>
      <c r="D60" s="6"/>
      <c r="E60" s="6"/>
      <c r="F60" s="6"/>
      <c r="G60" s="6" t="s">
        <v>168</v>
      </c>
      <c r="H60" s="459" t="s">
        <v>169</v>
      </c>
      <c r="I60" s="460"/>
      <c r="J60" s="11" t="s">
        <v>319</v>
      </c>
      <c r="K60" s="11" t="s">
        <v>16</v>
      </c>
      <c r="L60" s="11">
        <v>72</v>
      </c>
      <c r="M60" s="11">
        <v>33</v>
      </c>
      <c r="N60" s="11">
        <v>39</v>
      </c>
      <c r="O60" s="11">
        <v>20</v>
      </c>
      <c r="P60" s="11">
        <v>48</v>
      </c>
      <c r="Q60" s="11" t="s">
        <v>16</v>
      </c>
      <c r="R60" s="11" t="s">
        <v>16</v>
      </c>
      <c r="S60" s="11" t="s">
        <v>16</v>
      </c>
      <c r="T60" s="11">
        <v>4</v>
      </c>
      <c r="U60" s="11"/>
      <c r="V60" s="11">
        <v>50128</v>
      </c>
      <c r="W60" s="6"/>
      <c r="X60" s="124"/>
    </row>
    <row r="61" spans="1:25" ht="22.5" customHeight="1" thickBot="1" x14ac:dyDescent="0.35">
      <c r="A61" s="5" t="s">
        <v>170</v>
      </c>
      <c r="B61" s="6" t="s">
        <v>3228</v>
      </c>
      <c r="C61" s="6"/>
      <c r="D61" s="6"/>
      <c r="E61" s="6"/>
      <c r="F61" s="6"/>
      <c r="G61" s="6" t="s">
        <v>168</v>
      </c>
      <c r="H61" s="459" t="s">
        <v>105</v>
      </c>
      <c r="I61" s="460"/>
      <c r="J61" s="11" t="s">
        <v>318</v>
      </c>
      <c r="K61" s="11">
        <v>40</v>
      </c>
      <c r="L61" s="11">
        <v>65</v>
      </c>
      <c r="M61" s="11">
        <v>39</v>
      </c>
      <c r="N61" s="11">
        <v>26</v>
      </c>
      <c r="O61" s="11">
        <v>22</v>
      </c>
      <c r="P61" s="11">
        <v>42</v>
      </c>
      <c r="Q61" s="11" t="s">
        <v>16</v>
      </c>
      <c r="R61" s="11" t="s">
        <v>16</v>
      </c>
      <c r="S61" s="11" t="s">
        <v>16</v>
      </c>
      <c r="T61" s="11">
        <v>1</v>
      </c>
      <c r="U61" s="11"/>
      <c r="V61" s="11">
        <v>5270</v>
      </c>
      <c r="W61" s="6"/>
      <c r="X61" s="21"/>
    </row>
    <row r="62" spans="1:25" ht="22.5" customHeight="1" thickBot="1" x14ac:dyDescent="0.35">
      <c r="A62" s="5" t="s">
        <v>3556</v>
      </c>
      <c r="B62" s="6"/>
      <c r="C62" s="6"/>
      <c r="D62" s="6"/>
      <c r="E62" s="6"/>
      <c r="F62" s="6"/>
      <c r="G62" s="6"/>
      <c r="H62" s="428"/>
      <c r="I62" s="429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6"/>
      <c r="X62" s="124" t="s">
        <v>3555</v>
      </c>
    </row>
    <row r="63" spans="1:25" ht="44.25" customHeight="1" thickBot="1" x14ac:dyDescent="0.35">
      <c r="A63" s="5" t="s">
        <v>171</v>
      </c>
      <c r="B63" s="6" t="s">
        <v>3229</v>
      </c>
      <c r="C63" s="6"/>
      <c r="D63" s="6"/>
      <c r="E63" s="6"/>
      <c r="F63" s="6" t="s">
        <v>3238</v>
      </c>
      <c r="G63" s="6" t="s">
        <v>168</v>
      </c>
      <c r="H63" s="459" t="s">
        <v>164</v>
      </c>
      <c r="I63" s="460"/>
      <c r="J63" s="11" t="s">
        <v>319</v>
      </c>
      <c r="K63" s="11">
        <v>25</v>
      </c>
      <c r="L63" s="11">
        <v>19</v>
      </c>
      <c r="M63" s="11">
        <v>8</v>
      </c>
      <c r="N63" s="11">
        <v>11</v>
      </c>
      <c r="O63" s="11">
        <v>6</v>
      </c>
      <c r="P63" s="11">
        <v>10</v>
      </c>
      <c r="Q63" s="11" t="s">
        <v>16</v>
      </c>
      <c r="R63" s="11" t="s">
        <v>16</v>
      </c>
      <c r="S63" s="11" t="s">
        <v>16</v>
      </c>
      <c r="T63" s="11">
        <v>3</v>
      </c>
      <c r="U63" s="11"/>
      <c r="V63" s="11">
        <v>51005</v>
      </c>
      <c r="W63" s="6"/>
      <c r="X63" s="129" t="s">
        <v>2326</v>
      </c>
      <c r="Y63" t="s">
        <v>3555</v>
      </c>
    </row>
    <row r="64" spans="1:25" ht="29.4" thickBot="1" x14ac:dyDescent="0.35">
      <c r="A64" s="5" t="s">
        <v>172</v>
      </c>
      <c r="B64" s="6" t="s">
        <v>3231</v>
      </c>
      <c r="C64" s="6"/>
      <c r="D64" s="6" t="s">
        <v>3235</v>
      </c>
      <c r="E64" s="422" t="s">
        <v>3233</v>
      </c>
      <c r="F64" s="6" t="s">
        <v>3234</v>
      </c>
      <c r="G64" s="6" t="s">
        <v>168</v>
      </c>
      <c r="H64" s="459" t="s">
        <v>113</v>
      </c>
      <c r="I64" s="460"/>
      <c r="J64" s="11" t="s">
        <v>319</v>
      </c>
      <c r="K64" s="11">
        <v>34</v>
      </c>
      <c r="L64" s="11">
        <v>14</v>
      </c>
      <c r="M64" s="11">
        <v>7</v>
      </c>
      <c r="N64" s="11">
        <v>7</v>
      </c>
      <c r="O64" s="11">
        <v>14</v>
      </c>
      <c r="P64" s="11" t="s">
        <v>16</v>
      </c>
      <c r="Q64" s="11" t="s">
        <v>16</v>
      </c>
      <c r="R64" s="11" t="s">
        <v>16</v>
      </c>
      <c r="S64" s="11" t="s">
        <v>16</v>
      </c>
      <c r="T64" s="11" t="s">
        <v>16</v>
      </c>
      <c r="U64" s="11"/>
      <c r="V64" s="11">
        <v>52746</v>
      </c>
      <c r="W64" s="6"/>
      <c r="X64" s="21"/>
    </row>
    <row r="65" spans="1:34" ht="28.5" customHeight="1" thickBot="1" x14ac:dyDescent="0.35">
      <c r="A65" s="5" t="s">
        <v>173</v>
      </c>
      <c r="B65" s="6" t="s">
        <v>3232</v>
      </c>
      <c r="C65" s="6"/>
      <c r="D65" s="6" t="s">
        <v>3236</v>
      </c>
      <c r="E65" s="6"/>
      <c r="F65" s="6" t="s">
        <v>3237</v>
      </c>
      <c r="G65" s="6" t="s">
        <v>168</v>
      </c>
      <c r="H65" s="459" t="s">
        <v>113</v>
      </c>
      <c r="I65" s="460"/>
      <c r="J65" s="11" t="s">
        <v>319</v>
      </c>
      <c r="K65" s="11">
        <v>30</v>
      </c>
      <c r="L65" s="11">
        <v>16</v>
      </c>
      <c r="M65" s="11">
        <v>10</v>
      </c>
      <c r="N65" s="11">
        <v>6</v>
      </c>
      <c r="O65" s="11">
        <v>16</v>
      </c>
      <c r="P65" s="11" t="s">
        <v>16</v>
      </c>
      <c r="Q65" s="11" t="s">
        <v>16</v>
      </c>
      <c r="R65" s="11" t="s">
        <v>16</v>
      </c>
      <c r="S65" s="11" t="s">
        <v>16</v>
      </c>
      <c r="T65" s="11" t="s">
        <v>16</v>
      </c>
      <c r="U65" s="11"/>
      <c r="V65" s="11">
        <v>52751</v>
      </c>
      <c r="W65" s="6"/>
      <c r="X65" s="123"/>
    </row>
    <row r="66" spans="1:34" ht="25.5" customHeight="1" thickBot="1" x14ac:dyDescent="0.35">
      <c r="A66" s="5" t="s">
        <v>185</v>
      </c>
      <c r="B66" s="34"/>
      <c r="C66" s="34"/>
      <c r="D66" s="34"/>
      <c r="E66" s="34"/>
      <c r="F66" s="34"/>
      <c r="G66" s="9" t="s">
        <v>186</v>
      </c>
      <c r="H66" s="453" t="s">
        <v>109</v>
      </c>
      <c r="I66" s="454"/>
      <c r="J66" s="11" t="s">
        <v>319</v>
      </c>
      <c r="K66" s="11">
        <v>23</v>
      </c>
      <c r="L66" s="11">
        <v>27</v>
      </c>
      <c r="M66" s="11">
        <v>14</v>
      </c>
      <c r="N66" s="11">
        <v>13</v>
      </c>
      <c r="O66" s="11">
        <v>10</v>
      </c>
      <c r="P66" s="11">
        <v>16</v>
      </c>
      <c r="Q66" s="11">
        <v>1</v>
      </c>
      <c r="R66" s="11" t="s">
        <v>16</v>
      </c>
      <c r="S66" s="11" t="s">
        <v>16</v>
      </c>
      <c r="T66" s="11" t="s">
        <v>16</v>
      </c>
      <c r="U66" s="11"/>
      <c r="V66" s="11">
        <v>46164</v>
      </c>
      <c r="W66" s="6"/>
      <c r="X66" s="123"/>
    </row>
    <row r="67" spans="1:34" ht="22.5" customHeight="1" thickBot="1" x14ac:dyDescent="0.35">
      <c r="A67" s="126" t="s">
        <v>187</v>
      </c>
      <c r="B67" s="147"/>
      <c r="C67" s="147"/>
      <c r="D67" s="147"/>
      <c r="E67" s="147"/>
      <c r="F67" s="147"/>
      <c r="G67" s="9" t="s">
        <v>188</v>
      </c>
      <c r="H67" s="455" t="s">
        <v>109</v>
      </c>
      <c r="I67" s="456"/>
      <c r="J67" s="11" t="s">
        <v>319</v>
      </c>
      <c r="K67" s="11">
        <v>49</v>
      </c>
      <c r="L67" s="11">
        <v>53</v>
      </c>
      <c r="M67" s="11">
        <v>28</v>
      </c>
      <c r="N67" s="11">
        <v>25</v>
      </c>
      <c r="O67" s="11">
        <v>17</v>
      </c>
      <c r="P67" s="11">
        <v>36</v>
      </c>
      <c r="Q67" s="11" t="s">
        <v>16</v>
      </c>
      <c r="R67" s="11" t="s">
        <v>16</v>
      </c>
      <c r="S67" s="11" t="s">
        <v>16</v>
      </c>
      <c r="T67" s="11" t="s">
        <v>16</v>
      </c>
      <c r="U67" s="11"/>
      <c r="V67" s="11">
        <v>52535</v>
      </c>
      <c r="W67" s="6"/>
      <c r="X67" s="124"/>
    </row>
    <row r="68" spans="1:34" ht="21" customHeight="1" thickBot="1" x14ac:dyDescent="0.35">
      <c r="A68" s="126" t="s">
        <v>189</v>
      </c>
      <c r="B68" s="147"/>
      <c r="C68" s="147"/>
      <c r="D68" s="147"/>
      <c r="E68" s="147"/>
      <c r="F68" s="147"/>
      <c r="G68" s="9" t="s">
        <v>188</v>
      </c>
      <c r="H68" s="451" t="s">
        <v>109</v>
      </c>
      <c r="I68" s="452"/>
      <c r="J68" s="11" t="s">
        <v>318</v>
      </c>
      <c r="K68" s="11">
        <v>30</v>
      </c>
      <c r="L68" s="11">
        <v>60</v>
      </c>
      <c r="M68" s="11">
        <v>34</v>
      </c>
      <c r="N68" s="11">
        <v>26</v>
      </c>
      <c r="O68" s="11">
        <v>12</v>
      </c>
      <c r="P68" s="11">
        <v>46</v>
      </c>
      <c r="Q68" s="11" t="s">
        <v>16</v>
      </c>
      <c r="R68" s="11" t="s">
        <v>16</v>
      </c>
      <c r="S68" s="11" t="s">
        <v>16</v>
      </c>
      <c r="T68" s="11">
        <v>2</v>
      </c>
      <c r="U68" s="11"/>
      <c r="V68" s="11">
        <v>5251</v>
      </c>
      <c r="W68" s="6"/>
      <c r="X68" s="21"/>
    </row>
    <row r="69" spans="1:34" ht="22.5" customHeight="1" thickBot="1" x14ac:dyDescent="0.35">
      <c r="A69" s="126" t="s">
        <v>190</v>
      </c>
      <c r="B69" s="147"/>
      <c r="C69" s="147"/>
      <c r="D69" s="147"/>
      <c r="E69" s="147"/>
      <c r="F69" s="147"/>
      <c r="G69" s="9" t="s">
        <v>186</v>
      </c>
      <c r="H69" s="455" t="s">
        <v>105</v>
      </c>
      <c r="I69" s="456"/>
      <c r="J69" s="11" t="s">
        <v>318</v>
      </c>
      <c r="K69" s="11">
        <v>40</v>
      </c>
      <c r="L69" s="11">
        <v>61</v>
      </c>
      <c r="M69" s="11">
        <v>33</v>
      </c>
      <c r="N69" s="11">
        <v>28</v>
      </c>
      <c r="O69" s="11">
        <v>18</v>
      </c>
      <c r="P69" s="11">
        <v>33</v>
      </c>
      <c r="Q69" s="11" t="s">
        <v>16</v>
      </c>
      <c r="R69" s="11">
        <v>7</v>
      </c>
      <c r="S69" s="11" t="s">
        <v>16</v>
      </c>
      <c r="T69" s="11">
        <v>3</v>
      </c>
      <c r="U69" s="11"/>
      <c r="V69" s="11">
        <v>5533</v>
      </c>
      <c r="W69" s="6"/>
      <c r="X69" s="54"/>
    </row>
    <row r="70" spans="1:34" ht="29.4" thickBot="1" x14ac:dyDescent="0.35">
      <c r="A70" s="126" t="s">
        <v>191</v>
      </c>
      <c r="B70" s="147"/>
      <c r="C70" s="147"/>
      <c r="D70" s="147"/>
      <c r="E70" s="147"/>
      <c r="F70" s="147"/>
      <c r="G70" s="9" t="s">
        <v>186</v>
      </c>
      <c r="H70" s="451" t="s">
        <v>109</v>
      </c>
      <c r="I70" s="452"/>
      <c r="J70" s="11" t="s">
        <v>319</v>
      </c>
      <c r="K70" s="11">
        <v>55</v>
      </c>
      <c r="L70" s="11">
        <v>62</v>
      </c>
      <c r="M70" s="14">
        <v>0.56000000000000005</v>
      </c>
      <c r="N70" s="14">
        <v>0.44</v>
      </c>
      <c r="O70" s="13">
        <v>11</v>
      </c>
      <c r="P70" s="13">
        <v>37</v>
      </c>
      <c r="Q70" s="16">
        <v>9</v>
      </c>
      <c r="R70" s="11" t="s">
        <v>16</v>
      </c>
      <c r="S70" s="11" t="s">
        <v>16</v>
      </c>
      <c r="T70" s="16">
        <v>5</v>
      </c>
      <c r="U70" s="11"/>
      <c r="V70" s="11">
        <v>45998</v>
      </c>
      <c r="W70" s="6"/>
      <c r="X70" s="21" t="s">
        <v>3554</v>
      </c>
    </row>
    <row r="71" spans="1:34" ht="21" customHeight="1" thickBot="1" x14ac:dyDescent="0.35">
      <c r="A71" s="126" t="s">
        <v>192</v>
      </c>
      <c r="B71" s="147"/>
      <c r="C71" s="147"/>
      <c r="D71" s="147"/>
      <c r="E71" s="147"/>
      <c r="F71" s="147"/>
      <c r="G71" s="9" t="s">
        <v>186</v>
      </c>
      <c r="H71" s="451" t="s">
        <v>109</v>
      </c>
      <c r="I71" s="452"/>
      <c r="J71" s="11" t="s">
        <v>319</v>
      </c>
      <c r="K71" s="11">
        <v>25</v>
      </c>
      <c r="L71" s="11">
        <v>31</v>
      </c>
      <c r="M71" s="11">
        <v>15</v>
      </c>
      <c r="N71" s="11">
        <v>16</v>
      </c>
      <c r="O71" s="11">
        <v>4</v>
      </c>
      <c r="P71" s="11">
        <v>19</v>
      </c>
      <c r="Q71" s="11">
        <v>3</v>
      </c>
      <c r="R71" s="11" t="s">
        <v>16</v>
      </c>
      <c r="S71" s="11" t="s">
        <v>16</v>
      </c>
      <c r="T71" s="11">
        <v>5</v>
      </c>
      <c r="U71" s="11"/>
      <c r="V71" s="11">
        <v>51506</v>
      </c>
      <c r="W71" s="6"/>
      <c r="X71" s="21"/>
    </row>
    <row r="72" spans="1:34" ht="43.8" thickBot="1" x14ac:dyDescent="0.35">
      <c r="A72" s="126" t="s">
        <v>193</v>
      </c>
      <c r="B72" s="147"/>
      <c r="C72" s="147"/>
      <c r="D72" s="147"/>
      <c r="E72" s="147"/>
      <c r="F72" s="147"/>
      <c r="G72" s="9" t="s">
        <v>186</v>
      </c>
      <c r="H72" s="457" t="s">
        <v>109</v>
      </c>
      <c r="I72" s="458"/>
      <c r="J72" s="11" t="s">
        <v>318</v>
      </c>
      <c r="K72" s="11">
        <v>20</v>
      </c>
      <c r="L72" s="11">
        <v>28</v>
      </c>
      <c r="M72" s="11">
        <v>15</v>
      </c>
      <c r="N72" s="11">
        <v>13</v>
      </c>
      <c r="O72" s="11">
        <v>15</v>
      </c>
      <c r="P72" s="11">
        <v>10</v>
      </c>
      <c r="Q72" s="11">
        <v>3</v>
      </c>
      <c r="R72" s="11" t="s">
        <v>16</v>
      </c>
      <c r="S72" s="11" t="s">
        <v>16</v>
      </c>
      <c r="T72" s="11" t="s">
        <v>16</v>
      </c>
      <c r="U72" s="11"/>
      <c r="V72" s="11">
        <v>50529</v>
      </c>
      <c r="W72" s="6"/>
      <c r="X72" s="130" t="s">
        <v>2326</v>
      </c>
    </row>
    <row r="73" spans="1:34" ht="45" customHeight="1" thickBot="1" x14ac:dyDescent="0.35">
      <c r="A73" s="126" t="s">
        <v>194</v>
      </c>
      <c r="B73" s="147"/>
      <c r="C73" s="147"/>
      <c r="D73" s="147"/>
      <c r="E73" s="147"/>
      <c r="F73" s="147"/>
      <c r="G73" s="9" t="s">
        <v>186</v>
      </c>
      <c r="H73" s="451" t="s">
        <v>105</v>
      </c>
      <c r="I73" s="452"/>
      <c r="J73" s="11" t="s">
        <v>318</v>
      </c>
      <c r="K73" s="11">
        <v>30</v>
      </c>
      <c r="L73" s="11">
        <v>35</v>
      </c>
      <c r="M73" s="11">
        <v>16</v>
      </c>
      <c r="N73" s="11">
        <v>19</v>
      </c>
      <c r="O73" s="11">
        <v>12</v>
      </c>
      <c r="P73" s="11">
        <v>16</v>
      </c>
      <c r="Q73" s="11">
        <v>7</v>
      </c>
      <c r="R73" s="11" t="s">
        <v>16</v>
      </c>
      <c r="S73" s="11" t="s">
        <v>16</v>
      </c>
      <c r="T73" s="11" t="s">
        <v>16</v>
      </c>
      <c r="U73" s="11"/>
      <c r="V73" s="11">
        <v>5262</v>
      </c>
      <c r="W73" s="6"/>
      <c r="X73" s="129" t="s">
        <v>2326</v>
      </c>
    </row>
    <row r="74" spans="1:34" ht="18.75" customHeight="1" thickBot="1" x14ac:dyDescent="0.35">
      <c r="A74" s="126" t="s">
        <v>195</v>
      </c>
      <c r="B74" s="147"/>
      <c r="C74" s="147"/>
      <c r="D74" s="147"/>
      <c r="E74" s="147"/>
      <c r="F74" s="147"/>
      <c r="G74" s="9" t="s">
        <v>196</v>
      </c>
      <c r="H74" s="455" t="s">
        <v>109</v>
      </c>
      <c r="I74" s="456"/>
      <c r="J74" s="11" t="s">
        <v>319</v>
      </c>
      <c r="K74" s="11">
        <v>23</v>
      </c>
      <c r="L74" s="11">
        <v>37</v>
      </c>
      <c r="M74" s="11">
        <v>17</v>
      </c>
      <c r="N74" s="11">
        <v>20</v>
      </c>
      <c r="O74" s="11">
        <v>5</v>
      </c>
      <c r="P74" s="11">
        <v>31</v>
      </c>
      <c r="Q74" s="11">
        <v>1</v>
      </c>
      <c r="R74" s="11" t="s">
        <v>16</v>
      </c>
      <c r="S74" s="11" t="s">
        <v>16</v>
      </c>
      <c r="T74" s="11" t="s">
        <v>16</v>
      </c>
      <c r="U74" s="11"/>
      <c r="V74" s="11">
        <v>51511</v>
      </c>
      <c r="W74" s="6"/>
      <c r="X74" s="21"/>
    </row>
    <row r="75" spans="1:34" ht="25.5" customHeight="1" thickBot="1" x14ac:dyDescent="0.35">
      <c r="A75" s="5" t="s">
        <v>197</v>
      </c>
      <c r="B75" s="34"/>
      <c r="C75" s="34"/>
      <c r="D75" s="34"/>
      <c r="E75" s="34"/>
      <c r="F75" s="34"/>
      <c r="G75" s="9" t="s">
        <v>186</v>
      </c>
      <c r="H75" s="451" t="s">
        <v>113</v>
      </c>
      <c r="I75" s="452"/>
      <c r="J75" s="11" t="s">
        <v>319</v>
      </c>
      <c r="K75" s="11">
        <v>25</v>
      </c>
      <c r="L75" s="11">
        <v>19</v>
      </c>
      <c r="M75" s="11">
        <v>10</v>
      </c>
      <c r="N75" s="11">
        <v>9</v>
      </c>
      <c r="O75" s="11">
        <v>19</v>
      </c>
      <c r="P75" s="11" t="s">
        <v>16</v>
      </c>
      <c r="Q75" s="11" t="s">
        <v>16</v>
      </c>
      <c r="R75" s="11" t="s">
        <v>16</v>
      </c>
      <c r="S75" s="11" t="s">
        <v>16</v>
      </c>
      <c r="T75" s="11" t="s">
        <v>16</v>
      </c>
      <c r="U75" s="11"/>
      <c r="V75" s="11">
        <v>52741</v>
      </c>
      <c r="W75" s="6"/>
      <c r="X75" s="21"/>
    </row>
    <row r="76" spans="1:34" ht="24.75" customHeight="1" thickBot="1" x14ac:dyDescent="0.35">
      <c r="A76" s="5" t="s">
        <v>198</v>
      </c>
      <c r="B76" s="34"/>
      <c r="C76" s="34"/>
      <c r="D76" s="34"/>
      <c r="E76" s="34"/>
      <c r="F76" s="34"/>
      <c r="G76" s="9" t="s">
        <v>199</v>
      </c>
      <c r="H76" s="455" t="s">
        <v>113</v>
      </c>
      <c r="I76" s="456"/>
      <c r="J76" s="11" t="s">
        <v>319</v>
      </c>
      <c r="K76" s="11">
        <v>30</v>
      </c>
      <c r="L76" s="11">
        <v>19</v>
      </c>
      <c r="M76" s="11">
        <v>9</v>
      </c>
      <c r="N76" s="11">
        <v>10</v>
      </c>
      <c r="O76" s="11">
        <v>19</v>
      </c>
      <c r="P76" s="11" t="s">
        <v>16</v>
      </c>
      <c r="Q76" s="11" t="s">
        <v>16</v>
      </c>
      <c r="R76" s="11" t="s">
        <v>16</v>
      </c>
      <c r="S76" s="11" t="s">
        <v>16</v>
      </c>
      <c r="T76" s="11" t="s">
        <v>16</v>
      </c>
      <c r="U76" s="11"/>
      <c r="V76" s="11">
        <v>52794</v>
      </c>
      <c r="W76" s="6"/>
      <c r="X76" s="124"/>
    </row>
    <row r="77" spans="1:34" ht="48.75" customHeight="1" thickBot="1" x14ac:dyDescent="0.35">
      <c r="A77" s="5" t="s">
        <v>200</v>
      </c>
      <c r="B77" s="34"/>
      <c r="C77" s="34"/>
      <c r="D77" s="34"/>
      <c r="E77" s="34"/>
      <c r="F77" s="34"/>
      <c r="G77" s="9" t="s">
        <v>201</v>
      </c>
      <c r="H77" s="451" t="s">
        <v>113</v>
      </c>
      <c r="I77" s="452"/>
      <c r="J77" s="11" t="s">
        <v>319</v>
      </c>
      <c r="K77" s="11">
        <v>26</v>
      </c>
      <c r="L77" s="11">
        <v>15</v>
      </c>
      <c r="M77" s="11">
        <v>4</v>
      </c>
      <c r="N77" s="11">
        <v>11</v>
      </c>
      <c r="O77" s="11">
        <v>15</v>
      </c>
      <c r="P77" s="11" t="s">
        <v>16</v>
      </c>
      <c r="Q77" s="11" t="s">
        <v>16</v>
      </c>
      <c r="R77" s="11" t="s">
        <v>16</v>
      </c>
      <c r="S77" s="11" t="s">
        <v>16</v>
      </c>
      <c r="T77" s="11" t="s">
        <v>16</v>
      </c>
      <c r="U77" s="11"/>
      <c r="V77" s="11">
        <v>52745</v>
      </c>
      <c r="W77" s="6"/>
      <c r="X77" s="125" t="s">
        <v>2326</v>
      </c>
    </row>
    <row r="78" spans="1:34" ht="22.5" customHeight="1" thickBot="1" x14ac:dyDescent="0.35">
      <c r="A78" s="7">
        <v>19</v>
      </c>
      <c r="B78" s="7"/>
      <c r="C78" s="7"/>
      <c r="D78" s="7"/>
      <c r="E78" s="7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7"/>
    </row>
    <row r="79" spans="1:34" ht="26.4" thickBot="1" x14ac:dyDescent="0.35">
      <c r="A79" s="468" t="s">
        <v>2969</v>
      </c>
      <c r="B79" s="469"/>
      <c r="C79" s="469"/>
      <c r="D79" s="469"/>
      <c r="E79" s="469"/>
      <c r="F79" s="469"/>
      <c r="G79" s="469"/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  <c r="S79" s="469"/>
      <c r="T79" s="469"/>
      <c r="U79" s="469"/>
      <c r="V79" s="469"/>
      <c r="W79" s="469"/>
      <c r="X79" s="470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" thickBot="1" x14ac:dyDescent="0.35">
      <c r="A80" s="5" t="s">
        <v>145</v>
      </c>
      <c r="B80" s="6"/>
      <c r="C80" s="6"/>
      <c r="D80" s="6"/>
      <c r="E80" s="6"/>
      <c r="F80" s="6"/>
      <c r="G80" s="6" t="s">
        <v>146</v>
      </c>
      <c r="H80" s="471" t="s">
        <v>109</v>
      </c>
      <c r="I80" s="472"/>
      <c r="J80" s="11" t="s">
        <v>319</v>
      </c>
      <c r="K80" s="11">
        <v>53</v>
      </c>
      <c r="L80" s="11">
        <v>71</v>
      </c>
      <c r="M80" s="11">
        <v>32</v>
      </c>
      <c r="N80" s="11">
        <v>39</v>
      </c>
      <c r="O80" s="11">
        <v>33</v>
      </c>
      <c r="P80" s="11">
        <v>36</v>
      </c>
      <c r="Q80" s="11" t="s">
        <v>16</v>
      </c>
      <c r="R80" s="11" t="s">
        <v>16</v>
      </c>
      <c r="S80" s="11" t="s">
        <v>16</v>
      </c>
      <c r="T80" s="11">
        <v>2</v>
      </c>
      <c r="U80" s="11"/>
      <c r="V80" s="11">
        <v>50103</v>
      </c>
      <c r="W80" s="6"/>
      <c r="X80" s="123"/>
    </row>
    <row r="81" spans="1:34" ht="48.75" customHeight="1" thickBot="1" x14ac:dyDescent="0.35">
      <c r="A81" s="5" t="s">
        <v>147</v>
      </c>
      <c r="B81" s="6"/>
      <c r="C81" s="6"/>
      <c r="D81" s="6"/>
      <c r="E81" s="6"/>
      <c r="F81" s="6"/>
      <c r="G81" s="6" t="s">
        <v>148</v>
      </c>
      <c r="H81" s="459" t="s">
        <v>109</v>
      </c>
      <c r="I81" s="460"/>
      <c r="J81" s="11" t="s">
        <v>318</v>
      </c>
      <c r="K81" s="11">
        <v>30</v>
      </c>
      <c r="L81" s="11">
        <v>37</v>
      </c>
      <c r="M81" s="11">
        <v>14</v>
      </c>
      <c r="N81" s="11">
        <v>23</v>
      </c>
      <c r="O81" s="11">
        <v>10</v>
      </c>
      <c r="P81" s="11">
        <v>23</v>
      </c>
      <c r="Q81" s="11" t="s">
        <v>16</v>
      </c>
      <c r="R81" s="11" t="s">
        <v>16</v>
      </c>
      <c r="S81" s="11" t="s">
        <v>16</v>
      </c>
      <c r="T81" s="11">
        <v>4</v>
      </c>
      <c r="U81" s="11"/>
      <c r="V81" s="11">
        <v>5244</v>
      </c>
      <c r="W81" s="6"/>
      <c r="X81" s="125" t="s">
        <v>2326</v>
      </c>
      <c r="Y81" t="s">
        <v>3555</v>
      </c>
    </row>
    <row r="82" spans="1:34" ht="27" customHeight="1" thickBot="1" x14ac:dyDescent="0.35">
      <c r="A82" s="5" t="s">
        <v>149</v>
      </c>
      <c r="B82" s="6"/>
      <c r="C82" s="6"/>
      <c r="D82" s="6"/>
      <c r="E82" s="6"/>
      <c r="F82" s="6"/>
      <c r="G82" s="6" t="s">
        <v>146</v>
      </c>
      <c r="H82" s="459" t="s">
        <v>113</v>
      </c>
      <c r="I82" s="460"/>
      <c r="J82" s="11" t="s">
        <v>319</v>
      </c>
      <c r="K82" s="11">
        <v>32</v>
      </c>
      <c r="L82" s="11">
        <v>20</v>
      </c>
      <c r="M82" s="11">
        <v>13</v>
      </c>
      <c r="N82" s="11">
        <v>7</v>
      </c>
      <c r="O82" s="11">
        <v>20</v>
      </c>
      <c r="P82" s="11" t="s">
        <v>16</v>
      </c>
      <c r="Q82" s="11" t="s">
        <v>16</v>
      </c>
      <c r="R82" s="11" t="s">
        <v>16</v>
      </c>
      <c r="S82" s="11" t="s">
        <v>16</v>
      </c>
      <c r="T82" s="11" t="s">
        <v>16</v>
      </c>
      <c r="U82" s="11"/>
      <c r="V82" s="11">
        <v>52747</v>
      </c>
      <c r="W82" s="6"/>
      <c r="X82" s="21"/>
    </row>
    <row r="83" spans="1:34" ht="25.5" customHeight="1" thickBot="1" x14ac:dyDescent="0.35">
      <c r="A83" s="5" t="s">
        <v>150</v>
      </c>
      <c r="B83" s="6"/>
      <c r="C83" s="6"/>
      <c r="D83" s="6"/>
      <c r="E83" s="6"/>
      <c r="F83" s="6"/>
      <c r="G83" s="6" t="s">
        <v>148</v>
      </c>
      <c r="H83" s="459" t="s">
        <v>113</v>
      </c>
      <c r="I83" s="460"/>
      <c r="J83" s="11" t="s">
        <v>319</v>
      </c>
      <c r="K83" s="11">
        <v>40</v>
      </c>
      <c r="L83" s="11">
        <v>21</v>
      </c>
      <c r="M83" s="11">
        <v>9</v>
      </c>
      <c r="N83" s="11">
        <v>12</v>
      </c>
      <c r="O83" s="11">
        <v>21</v>
      </c>
      <c r="P83" s="11" t="s">
        <v>16</v>
      </c>
      <c r="Q83" s="11" t="s">
        <v>16</v>
      </c>
      <c r="R83" s="11" t="s">
        <v>16</v>
      </c>
      <c r="S83" s="11" t="s">
        <v>16</v>
      </c>
      <c r="T83" s="11" t="s">
        <v>16</v>
      </c>
      <c r="U83" s="11"/>
      <c r="V83" s="11">
        <v>52750</v>
      </c>
      <c r="W83" s="6"/>
      <c r="X83" s="54"/>
    </row>
    <row r="84" spans="1:34" ht="30" customHeight="1" thickBot="1" x14ac:dyDescent="0.35">
      <c r="A84" s="5" t="s">
        <v>151</v>
      </c>
      <c r="B84" s="6"/>
      <c r="C84" s="6"/>
      <c r="D84" s="6"/>
      <c r="E84" s="6"/>
      <c r="F84" s="6"/>
      <c r="G84" s="6" t="s">
        <v>146</v>
      </c>
      <c r="H84" s="459" t="s">
        <v>113</v>
      </c>
      <c r="I84" s="460"/>
      <c r="J84" s="11" t="s">
        <v>319</v>
      </c>
      <c r="K84" s="11">
        <v>30</v>
      </c>
      <c r="L84" s="11">
        <v>18</v>
      </c>
      <c r="M84" s="11">
        <v>7</v>
      </c>
      <c r="N84" s="11">
        <v>11</v>
      </c>
      <c r="O84" s="11">
        <v>18</v>
      </c>
      <c r="P84" s="11" t="s">
        <v>16</v>
      </c>
      <c r="Q84" s="11" t="s">
        <v>16</v>
      </c>
      <c r="R84" s="11" t="s">
        <v>16</v>
      </c>
      <c r="S84" s="11" t="s">
        <v>16</v>
      </c>
      <c r="T84" s="11" t="s">
        <v>16</v>
      </c>
      <c r="U84" s="11"/>
      <c r="V84" s="11">
        <v>52749</v>
      </c>
      <c r="W84" s="6"/>
      <c r="X84" s="21"/>
    </row>
    <row r="85" spans="1:34" ht="25.5" customHeight="1" thickBot="1" x14ac:dyDescent="0.35">
      <c r="A85" s="5" t="s">
        <v>152</v>
      </c>
      <c r="B85" s="6"/>
      <c r="C85" s="6"/>
      <c r="D85" s="6"/>
      <c r="E85" s="6"/>
      <c r="F85" s="6"/>
      <c r="G85" s="6" t="s">
        <v>148</v>
      </c>
      <c r="H85" s="459" t="s">
        <v>113</v>
      </c>
      <c r="I85" s="460"/>
      <c r="J85" s="11" t="s">
        <v>319</v>
      </c>
      <c r="K85" s="11">
        <v>30</v>
      </c>
      <c r="L85" s="11">
        <v>8</v>
      </c>
      <c r="M85" s="11">
        <v>6</v>
      </c>
      <c r="N85" s="11">
        <v>2</v>
      </c>
      <c r="O85" s="11">
        <v>8</v>
      </c>
      <c r="P85" s="11" t="s">
        <v>16</v>
      </c>
      <c r="Q85" s="11" t="s">
        <v>16</v>
      </c>
      <c r="R85" s="11" t="s">
        <v>16</v>
      </c>
      <c r="S85" s="11" t="s">
        <v>16</v>
      </c>
      <c r="T85" s="11" t="s">
        <v>16</v>
      </c>
      <c r="U85" s="11"/>
      <c r="V85" s="11">
        <v>52744</v>
      </c>
      <c r="W85" s="6"/>
      <c r="X85" s="21"/>
    </row>
    <row r="86" spans="1:34" ht="31.5" customHeight="1" thickBot="1" x14ac:dyDescent="0.35">
      <c r="A86" s="5" t="s">
        <v>327</v>
      </c>
      <c r="B86" s="6"/>
      <c r="C86" s="6"/>
      <c r="D86" s="6"/>
      <c r="E86" s="6"/>
      <c r="F86" s="6"/>
      <c r="G86" s="6" t="s">
        <v>148</v>
      </c>
      <c r="H86" s="459" t="s">
        <v>989</v>
      </c>
      <c r="I86" s="460"/>
      <c r="J86" s="11" t="s">
        <v>318</v>
      </c>
      <c r="K86" s="11">
        <v>20</v>
      </c>
      <c r="L86" s="11" t="s">
        <v>328</v>
      </c>
      <c r="M86" s="11" t="s">
        <v>328</v>
      </c>
      <c r="N86" s="11" t="s">
        <v>328</v>
      </c>
      <c r="O86" s="11">
        <v>1</v>
      </c>
      <c r="P86" s="11">
        <v>24</v>
      </c>
      <c r="Q86" s="11">
        <v>10</v>
      </c>
      <c r="R86" s="11" t="s">
        <v>16</v>
      </c>
      <c r="S86" s="11" t="s">
        <v>16</v>
      </c>
      <c r="T86" s="11" t="s">
        <v>16</v>
      </c>
      <c r="U86" s="11"/>
      <c r="V86" s="11">
        <v>50118</v>
      </c>
      <c r="W86" s="6"/>
      <c r="X86" s="123"/>
    </row>
    <row r="87" spans="1:34" ht="20.25" customHeight="1" thickBot="1" x14ac:dyDescent="0.35">
      <c r="A87" s="5" t="s">
        <v>153</v>
      </c>
      <c r="B87" s="6"/>
      <c r="C87" s="6"/>
      <c r="D87" s="6"/>
      <c r="E87" s="6"/>
      <c r="F87" s="6"/>
      <c r="G87" s="6" t="s">
        <v>154</v>
      </c>
      <c r="H87" s="459" t="s">
        <v>105</v>
      </c>
      <c r="I87" s="460"/>
      <c r="J87" s="11" t="s">
        <v>318</v>
      </c>
      <c r="K87" s="11">
        <v>50</v>
      </c>
      <c r="L87" s="11">
        <v>39</v>
      </c>
      <c r="M87" s="11">
        <v>18</v>
      </c>
      <c r="N87" s="11">
        <v>21</v>
      </c>
      <c r="O87" s="11">
        <v>16</v>
      </c>
      <c r="P87" s="11">
        <v>18</v>
      </c>
      <c r="Q87" s="11" t="s">
        <v>16</v>
      </c>
      <c r="R87" s="11">
        <v>2</v>
      </c>
      <c r="S87" s="11" t="s">
        <v>16</v>
      </c>
      <c r="T87" s="11">
        <v>3</v>
      </c>
      <c r="U87" s="11"/>
      <c r="V87" s="11">
        <v>5258</v>
      </c>
      <c r="W87" s="6"/>
      <c r="X87" s="21"/>
    </row>
    <row r="88" spans="1:34" ht="20.25" customHeight="1" thickBot="1" x14ac:dyDescent="0.35">
      <c r="A88" s="7">
        <v>8</v>
      </c>
      <c r="B88" s="7"/>
      <c r="C88" s="7"/>
      <c r="D88" s="7"/>
      <c r="E88" s="7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7"/>
    </row>
    <row r="89" spans="1:34" ht="26.4" thickBot="1" x14ac:dyDescent="0.35">
      <c r="A89" s="465" t="s">
        <v>2970</v>
      </c>
      <c r="B89" s="466"/>
      <c r="C89" s="466"/>
      <c r="D89" s="466"/>
      <c r="E89" s="466"/>
      <c r="F89" s="466"/>
      <c r="G89" s="466"/>
      <c r="H89" s="466"/>
      <c r="I89" s="466"/>
      <c r="J89" s="466"/>
      <c r="K89" s="466"/>
      <c r="L89" s="466"/>
      <c r="M89" s="466"/>
      <c r="N89" s="466"/>
      <c r="O89" s="466"/>
      <c r="P89" s="466"/>
      <c r="Q89" s="466"/>
      <c r="R89" s="466"/>
      <c r="S89" s="466"/>
      <c r="T89" s="466"/>
      <c r="U89" s="466"/>
      <c r="V89" s="466"/>
      <c r="W89" s="466"/>
      <c r="X89" s="467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29.4" thickBot="1" x14ac:dyDescent="0.35">
      <c r="A90" s="253" t="s">
        <v>103</v>
      </c>
      <c r="B90" s="229"/>
      <c r="C90" s="229"/>
      <c r="D90" s="229"/>
      <c r="E90" s="229"/>
      <c r="F90" s="229"/>
      <c r="G90" s="229" t="s">
        <v>104</v>
      </c>
      <c r="H90" s="461" t="s">
        <v>105</v>
      </c>
      <c r="I90" s="462"/>
      <c r="J90" s="254" t="s">
        <v>319</v>
      </c>
      <c r="K90" s="255">
        <v>40</v>
      </c>
      <c r="L90" s="255">
        <v>43</v>
      </c>
      <c r="M90" s="255">
        <v>25</v>
      </c>
      <c r="N90" s="255">
        <v>18</v>
      </c>
      <c r="O90" s="255">
        <v>21</v>
      </c>
      <c r="P90" s="255">
        <v>21</v>
      </c>
      <c r="Q90" s="255" t="s">
        <v>16</v>
      </c>
      <c r="R90" s="255" t="s">
        <v>16</v>
      </c>
      <c r="S90" s="255" t="s">
        <v>16</v>
      </c>
      <c r="T90" s="255">
        <v>1</v>
      </c>
      <c r="U90" s="255"/>
      <c r="V90" s="255">
        <v>5201</v>
      </c>
      <c r="W90" s="229"/>
      <c r="X90" s="256"/>
    </row>
    <row r="91" spans="1:34" ht="24" customHeight="1" thickBot="1" x14ac:dyDescent="0.35">
      <c r="A91" s="253" t="s">
        <v>106</v>
      </c>
      <c r="B91" s="229"/>
      <c r="C91" s="229"/>
      <c r="D91" s="229"/>
      <c r="E91" s="229"/>
      <c r="F91" s="229"/>
      <c r="G91" s="229" t="s">
        <v>104</v>
      </c>
      <c r="H91" s="463" t="s">
        <v>105</v>
      </c>
      <c r="I91" s="464"/>
      <c r="J91" s="254" t="s">
        <v>320</v>
      </c>
      <c r="K91" s="255">
        <v>40</v>
      </c>
      <c r="L91" s="255">
        <v>46</v>
      </c>
      <c r="M91" s="255">
        <v>18</v>
      </c>
      <c r="N91" s="255">
        <v>28</v>
      </c>
      <c r="O91" s="255">
        <v>31</v>
      </c>
      <c r="P91" s="255">
        <v>11</v>
      </c>
      <c r="Q91" s="255" t="s">
        <v>16</v>
      </c>
      <c r="R91" s="255">
        <v>1</v>
      </c>
      <c r="S91" s="255" t="s">
        <v>16</v>
      </c>
      <c r="T91" s="255">
        <v>3</v>
      </c>
      <c r="U91" s="255"/>
      <c r="V91" s="255">
        <v>5193</v>
      </c>
      <c r="W91" s="229"/>
      <c r="X91" s="256"/>
    </row>
    <row r="92" spans="1:34" ht="23.25" customHeight="1" thickBot="1" x14ac:dyDescent="0.35">
      <c r="A92" s="253" t="s">
        <v>107</v>
      </c>
      <c r="B92" s="229"/>
      <c r="C92" s="229"/>
      <c r="D92" s="229"/>
      <c r="E92" s="229"/>
      <c r="F92" s="229"/>
      <c r="G92" s="229" t="s">
        <v>108</v>
      </c>
      <c r="H92" s="463" t="s">
        <v>109</v>
      </c>
      <c r="I92" s="464"/>
      <c r="J92" s="254" t="s">
        <v>318</v>
      </c>
      <c r="K92" s="255">
        <v>37</v>
      </c>
      <c r="L92" s="255">
        <v>90</v>
      </c>
      <c r="M92" s="255">
        <v>50</v>
      </c>
      <c r="N92" s="255">
        <v>40</v>
      </c>
      <c r="O92" s="255">
        <v>33</v>
      </c>
      <c r="P92" s="255">
        <v>51</v>
      </c>
      <c r="Q92" s="255" t="s">
        <v>16</v>
      </c>
      <c r="R92" s="255" t="s">
        <v>16</v>
      </c>
      <c r="S92" s="255" t="s">
        <v>16</v>
      </c>
      <c r="T92" s="255">
        <v>6</v>
      </c>
      <c r="U92" s="255"/>
      <c r="V92" s="255">
        <v>40255</v>
      </c>
      <c r="W92" s="229"/>
      <c r="X92" s="257"/>
    </row>
    <row r="93" spans="1:34" ht="24" customHeight="1" thickBot="1" x14ac:dyDescent="0.35">
      <c r="A93" s="253" t="s">
        <v>110</v>
      </c>
      <c r="B93" s="229"/>
      <c r="C93" s="229"/>
      <c r="D93" s="229"/>
      <c r="E93" s="229"/>
      <c r="F93" s="229"/>
      <c r="G93" s="229" t="s">
        <v>104</v>
      </c>
      <c r="H93" s="463" t="s">
        <v>109</v>
      </c>
      <c r="I93" s="464"/>
      <c r="J93" s="254" t="s">
        <v>319</v>
      </c>
      <c r="K93" s="255">
        <v>48</v>
      </c>
      <c r="L93" s="255">
        <v>57</v>
      </c>
      <c r="M93" s="255">
        <v>28</v>
      </c>
      <c r="N93" s="255">
        <v>29</v>
      </c>
      <c r="O93" s="255">
        <v>38</v>
      </c>
      <c r="P93" s="255">
        <v>19</v>
      </c>
      <c r="Q93" s="255" t="s">
        <v>16</v>
      </c>
      <c r="R93" s="255" t="s">
        <v>16</v>
      </c>
      <c r="S93" s="255" t="s">
        <v>16</v>
      </c>
      <c r="T93" s="255" t="s">
        <v>16</v>
      </c>
      <c r="U93" s="255"/>
      <c r="V93" s="255">
        <v>30116</v>
      </c>
      <c r="W93" s="229"/>
      <c r="X93" s="258"/>
    </row>
    <row r="94" spans="1:34" ht="24" customHeight="1" thickBot="1" x14ac:dyDescent="0.35">
      <c r="A94" s="253" t="s">
        <v>111</v>
      </c>
      <c r="B94" s="229"/>
      <c r="C94" s="229"/>
      <c r="D94" s="229"/>
      <c r="E94" s="229"/>
      <c r="F94" s="229"/>
      <c r="G94" s="229" t="s">
        <v>104</v>
      </c>
      <c r="H94" s="463" t="s">
        <v>109</v>
      </c>
      <c r="I94" s="464"/>
      <c r="J94" s="254" t="s">
        <v>319</v>
      </c>
      <c r="K94" s="255">
        <v>40</v>
      </c>
      <c r="L94" s="255">
        <v>32</v>
      </c>
      <c r="M94" s="255">
        <v>14</v>
      </c>
      <c r="N94" s="255">
        <v>18</v>
      </c>
      <c r="O94" s="255">
        <v>21</v>
      </c>
      <c r="P94" s="255">
        <v>11</v>
      </c>
      <c r="Q94" s="255" t="s">
        <v>16</v>
      </c>
      <c r="R94" s="255" t="s">
        <v>16</v>
      </c>
      <c r="S94" s="255" t="s">
        <v>16</v>
      </c>
      <c r="T94" s="255" t="s">
        <v>16</v>
      </c>
      <c r="U94" s="255"/>
      <c r="V94" s="255">
        <v>34036</v>
      </c>
      <c r="W94" s="229"/>
      <c r="X94" s="257"/>
    </row>
    <row r="95" spans="1:34" ht="27" customHeight="1" thickBot="1" x14ac:dyDescent="0.35">
      <c r="A95" s="253" t="s">
        <v>112</v>
      </c>
      <c r="B95" s="229"/>
      <c r="C95" s="229"/>
      <c r="D95" s="229"/>
      <c r="E95" s="229"/>
      <c r="F95" s="229"/>
      <c r="G95" s="229" t="s">
        <v>104</v>
      </c>
      <c r="H95" s="463" t="s">
        <v>113</v>
      </c>
      <c r="I95" s="464"/>
      <c r="J95" s="254" t="s">
        <v>319</v>
      </c>
      <c r="K95" s="255">
        <v>20</v>
      </c>
      <c r="L95" s="255">
        <v>16</v>
      </c>
      <c r="M95" s="255">
        <v>14</v>
      </c>
      <c r="N95" s="255">
        <v>2</v>
      </c>
      <c r="O95" s="255">
        <v>16</v>
      </c>
      <c r="P95" s="255" t="s">
        <v>16</v>
      </c>
      <c r="Q95" s="255" t="s">
        <v>16</v>
      </c>
      <c r="R95" s="255" t="s">
        <v>16</v>
      </c>
      <c r="S95" s="255" t="s">
        <v>16</v>
      </c>
      <c r="T95" s="255" t="s">
        <v>16</v>
      </c>
      <c r="U95" s="255"/>
      <c r="V95" s="255">
        <v>45888</v>
      </c>
      <c r="W95" s="229"/>
      <c r="X95" s="258"/>
    </row>
    <row r="96" spans="1:34" ht="26.25" customHeight="1" thickBot="1" x14ac:dyDescent="0.35">
      <c r="A96" s="253" t="s">
        <v>114</v>
      </c>
      <c r="B96" s="229"/>
      <c r="C96" s="229"/>
      <c r="D96" s="229"/>
      <c r="E96" s="229"/>
      <c r="F96" s="229"/>
      <c r="G96" s="229" t="s">
        <v>104</v>
      </c>
      <c r="H96" s="463" t="s">
        <v>113</v>
      </c>
      <c r="I96" s="464"/>
      <c r="J96" s="254" t="s">
        <v>319</v>
      </c>
      <c r="K96" s="255">
        <v>20</v>
      </c>
      <c r="L96" s="255">
        <v>19</v>
      </c>
      <c r="M96" s="255">
        <v>9</v>
      </c>
      <c r="N96" s="255">
        <v>10</v>
      </c>
      <c r="O96" s="255">
        <v>19</v>
      </c>
      <c r="P96" s="255" t="s">
        <v>16</v>
      </c>
      <c r="Q96" s="255" t="s">
        <v>16</v>
      </c>
      <c r="R96" s="255" t="s">
        <v>16</v>
      </c>
      <c r="S96" s="255" t="s">
        <v>16</v>
      </c>
      <c r="T96" s="255" t="s">
        <v>16</v>
      </c>
      <c r="U96" s="255"/>
      <c r="V96" s="255">
        <v>35063</v>
      </c>
      <c r="W96" s="229"/>
      <c r="X96" s="257"/>
    </row>
    <row r="97" spans="1:24" ht="15" thickBot="1" x14ac:dyDescent="0.35">
      <c r="A97" s="253" t="s">
        <v>115</v>
      </c>
      <c r="B97" s="229"/>
      <c r="C97" s="229"/>
      <c r="D97" s="229"/>
      <c r="E97" s="229"/>
      <c r="F97" s="229"/>
      <c r="G97" s="229" t="s">
        <v>104</v>
      </c>
      <c r="H97" s="463" t="s">
        <v>113</v>
      </c>
      <c r="I97" s="464"/>
      <c r="J97" s="254" t="s">
        <v>319</v>
      </c>
      <c r="K97" s="255">
        <v>20</v>
      </c>
      <c r="L97" s="255">
        <v>13</v>
      </c>
      <c r="M97" s="255">
        <v>5</v>
      </c>
      <c r="N97" s="255">
        <v>8</v>
      </c>
      <c r="O97" s="255">
        <v>13</v>
      </c>
      <c r="P97" s="255" t="s">
        <v>16</v>
      </c>
      <c r="Q97" s="255" t="s">
        <v>16</v>
      </c>
      <c r="R97" s="255" t="s">
        <v>16</v>
      </c>
      <c r="S97" s="255" t="s">
        <v>16</v>
      </c>
      <c r="T97" s="255" t="s">
        <v>16</v>
      </c>
      <c r="U97" s="255"/>
      <c r="V97" s="255">
        <v>35027</v>
      </c>
      <c r="W97" s="229"/>
      <c r="X97" s="258"/>
    </row>
    <row r="98" spans="1:24" ht="20.25" customHeight="1" thickBot="1" x14ac:dyDescent="0.35">
      <c r="A98" s="253" t="s">
        <v>116</v>
      </c>
      <c r="B98" s="229"/>
      <c r="C98" s="229"/>
      <c r="D98" s="229"/>
      <c r="E98" s="229"/>
      <c r="F98" s="229"/>
      <c r="G98" s="229" t="s">
        <v>104</v>
      </c>
      <c r="H98" s="463" t="s">
        <v>113</v>
      </c>
      <c r="I98" s="464"/>
      <c r="J98" s="254" t="s">
        <v>319</v>
      </c>
      <c r="K98" s="255">
        <v>20</v>
      </c>
      <c r="L98" s="255">
        <v>18</v>
      </c>
      <c r="M98" s="255">
        <v>7</v>
      </c>
      <c r="N98" s="255">
        <v>11</v>
      </c>
      <c r="O98" s="255">
        <v>18</v>
      </c>
      <c r="P98" s="255" t="s">
        <v>16</v>
      </c>
      <c r="Q98" s="255" t="s">
        <v>16</v>
      </c>
      <c r="R98" s="255" t="s">
        <v>16</v>
      </c>
      <c r="S98" s="255" t="s">
        <v>16</v>
      </c>
      <c r="T98" s="255" t="s">
        <v>16</v>
      </c>
      <c r="U98" s="255"/>
      <c r="V98" s="255">
        <v>35028</v>
      </c>
      <c r="W98" s="229"/>
      <c r="X98" s="257"/>
    </row>
    <row r="99" spans="1:24" ht="25.5" customHeight="1" thickBot="1" x14ac:dyDescent="0.35">
      <c r="A99" s="253" t="s">
        <v>117</v>
      </c>
      <c r="B99" s="229"/>
      <c r="C99" s="229"/>
      <c r="D99" s="229"/>
      <c r="E99" s="229"/>
      <c r="F99" s="229"/>
      <c r="G99" s="229" t="s">
        <v>104</v>
      </c>
      <c r="H99" s="463" t="s">
        <v>113</v>
      </c>
      <c r="I99" s="464"/>
      <c r="J99" s="254" t="s">
        <v>319</v>
      </c>
      <c r="K99" s="255">
        <v>50</v>
      </c>
      <c r="L99" s="255">
        <v>12</v>
      </c>
      <c r="M99" s="255">
        <v>9</v>
      </c>
      <c r="N99" s="255">
        <v>3</v>
      </c>
      <c r="O99" s="255">
        <v>12</v>
      </c>
      <c r="P99" s="255" t="s">
        <v>16</v>
      </c>
      <c r="Q99" s="255" t="s">
        <v>16</v>
      </c>
      <c r="R99" s="255" t="s">
        <v>16</v>
      </c>
      <c r="S99" s="255" t="s">
        <v>16</v>
      </c>
      <c r="T99" s="255" t="s">
        <v>16</v>
      </c>
      <c r="U99" s="255"/>
      <c r="V99" s="255">
        <v>35029</v>
      </c>
      <c r="W99" s="229"/>
      <c r="X99" s="258"/>
    </row>
    <row r="100" spans="1:24" ht="18" customHeight="1" thickBot="1" x14ac:dyDescent="0.35">
      <c r="A100" s="253" t="s">
        <v>118</v>
      </c>
      <c r="B100" s="229"/>
      <c r="C100" s="229"/>
      <c r="D100" s="229"/>
      <c r="E100" s="229"/>
      <c r="F100" s="229"/>
      <c r="G100" s="229" t="s">
        <v>104</v>
      </c>
      <c r="H100" s="463" t="s">
        <v>113</v>
      </c>
      <c r="I100" s="464"/>
      <c r="J100" s="254" t="s">
        <v>319</v>
      </c>
      <c r="K100" s="255">
        <v>25</v>
      </c>
      <c r="L100" s="255">
        <v>14</v>
      </c>
      <c r="M100" s="255">
        <v>7</v>
      </c>
      <c r="N100" s="255">
        <v>7</v>
      </c>
      <c r="O100" s="255">
        <v>14</v>
      </c>
      <c r="P100" s="255" t="s">
        <v>16</v>
      </c>
      <c r="Q100" s="255" t="s">
        <v>16</v>
      </c>
      <c r="R100" s="255" t="s">
        <v>16</v>
      </c>
      <c r="S100" s="255" t="s">
        <v>16</v>
      </c>
      <c r="T100" s="255" t="s">
        <v>16</v>
      </c>
      <c r="U100" s="255"/>
      <c r="V100" s="255">
        <v>30330</v>
      </c>
      <c r="W100" s="229"/>
      <c r="X100" s="256"/>
    </row>
    <row r="101" spans="1:24" ht="18" customHeight="1" x14ac:dyDescent="0.3">
      <c r="A101" s="7">
        <v>11</v>
      </c>
      <c r="B101" s="7"/>
      <c r="C101" s="7"/>
      <c r="D101" s="7"/>
      <c r="E101" s="7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7"/>
    </row>
    <row r="103" spans="1:24" x14ac:dyDescent="0.3">
      <c r="G103" t="s">
        <v>2966</v>
      </c>
    </row>
    <row r="104" spans="1:24" x14ac:dyDescent="0.3">
      <c r="G104" t="s">
        <v>2574</v>
      </c>
    </row>
  </sheetData>
  <mergeCells count="94">
    <mergeCell ref="H13:I13"/>
    <mergeCell ref="H1:I1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A2:X2"/>
    <mergeCell ref="H25:I25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39:I39"/>
    <mergeCell ref="H26:I26"/>
    <mergeCell ref="H27:I27"/>
    <mergeCell ref="H28:I28"/>
    <mergeCell ref="H29:I29"/>
    <mergeCell ref="H30:I30"/>
    <mergeCell ref="H32:I32"/>
    <mergeCell ref="H33:I33"/>
    <mergeCell ref="H34:I34"/>
    <mergeCell ref="H35:I35"/>
    <mergeCell ref="H37:I37"/>
    <mergeCell ref="H38:I38"/>
    <mergeCell ref="H31:I31"/>
    <mergeCell ref="H51:I51"/>
    <mergeCell ref="H47:I47"/>
    <mergeCell ref="H48:I48"/>
    <mergeCell ref="H49:I49"/>
    <mergeCell ref="H40:I40"/>
    <mergeCell ref="H41:I41"/>
    <mergeCell ref="H42:I42"/>
    <mergeCell ref="H43:I43"/>
    <mergeCell ref="H44:I44"/>
    <mergeCell ref="H50:I50"/>
    <mergeCell ref="H45:I45"/>
    <mergeCell ref="H46:I46"/>
    <mergeCell ref="A89:X89"/>
    <mergeCell ref="H52:I52"/>
    <mergeCell ref="H53:I53"/>
    <mergeCell ref="H54:I54"/>
    <mergeCell ref="H55:I55"/>
    <mergeCell ref="H64:I64"/>
    <mergeCell ref="A79:X79"/>
    <mergeCell ref="H80:I80"/>
    <mergeCell ref="H81:I81"/>
    <mergeCell ref="H82:I82"/>
    <mergeCell ref="H58:I58"/>
    <mergeCell ref="H59:I59"/>
    <mergeCell ref="H60:I60"/>
    <mergeCell ref="H61:I61"/>
    <mergeCell ref="H63:I63"/>
    <mergeCell ref="H65:I65"/>
    <mergeCell ref="H90:I90"/>
    <mergeCell ref="H91:I91"/>
    <mergeCell ref="H92:I92"/>
    <mergeCell ref="H93:I93"/>
    <mergeCell ref="H100:I100"/>
    <mergeCell ref="H94:I94"/>
    <mergeCell ref="H95:I95"/>
    <mergeCell ref="H96:I96"/>
    <mergeCell ref="H97:I97"/>
    <mergeCell ref="H98:I98"/>
    <mergeCell ref="H99:I99"/>
    <mergeCell ref="H84:I84"/>
    <mergeCell ref="H85:I85"/>
    <mergeCell ref="H86:I86"/>
    <mergeCell ref="H87:I87"/>
    <mergeCell ref="H83:I83"/>
    <mergeCell ref="H77:I77"/>
    <mergeCell ref="H71:I71"/>
    <mergeCell ref="H72:I72"/>
    <mergeCell ref="H73:I73"/>
    <mergeCell ref="H74:I74"/>
    <mergeCell ref="H75:I75"/>
    <mergeCell ref="H76:I76"/>
    <mergeCell ref="H70:I70"/>
    <mergeCell ref="H66:I66"/>
    <mergeCell ref="H67:I67"/>
    <mergeCell ref="H68:I68"/>
    <mergeCell ref="H69:I69"/>
  </mergeCells>
  <hyperlinks>
    <hyperlink ref="E64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workbookViewId="0">
      <pane ySplit="1" topLeftCell="A113" activePane="bottomLeft" state="frozen"/>
      <selection pane="bottomLeft" activeCell="J112" sqref="J112"/>
    </sheetView>
  </sheetViews>
  <sheetFormatPr defaultColWidth="8.88671875" defaultRowHeight="14.4" x14ac:dyDescent="0.3"/>
  <cols>
    <col min="1" max="1" width="39.109375" customWidth="1"/>
    <col min="2" max="2" width="29.44140625" customWidth="1"/>
    <col min="3" max="3" width="17.6640625" customWidth="1"/>
    <col min="4" max="4" width="28.109375" customWidth="1"/>
    <col min="5" max="5" width="12" customWidth="1"/>
    <col min="6" max="6" width="19.33203125" customWidth="1"/>
    <col min="7" max="7" width="18" customWidth="1"/>
  </cols>
  <sheetData>
    <row r="1" spans="1:9" ht="29.4" thickBot="1" x14ac:dyDescent="0.35">
      <c r="A1" s="3" t="s">
        <v>0</v>
      </c>
      <c r="B1" s="17" t="s">
        <v>500</v>
      </c>
      <c r="C1" s="17" t="s">
        <v>2964</v>
      </c>
      <c r="D1" s="17" t="s">
        <v>2776</v>
      </c>
      <c r="E1" s="19" t="s">
        <v>447</v>
      </c>
      <c r="F1" s="20" t="s">
        <v>503</v>
      </c>
      <c r="G1" s="22"/>
    </row>
    <row r="2" spans="1:9" ht="31.5" customHeight="1" thickBot="1" x14ac:dyDescent="0.35">
      <c r="A2" s="511" t="s">
        <v>1664</v>
      </c>
      <c r="B2" s="512"/>
      <c r="C2" s="512"/>
      <c r="D2" s="512"/>
      <c r="E2" s="512"/>
      <c r="F2" s="512"/>
      <c r="G2" s="513"/>
    </row>
    <row r="3" spans="1:9" ht="15" thickBot="1" x14ac:dyDescent="0.35">
      <c r="A3" s="21" t="s">
        <v>439</v>
      </c>
      <c r="B3" s="21" t="s">
        <v>3294</v>
      </c>
      <c r="C3" s="21"/>
      <c r="D3" s="21"/>
      <c r="E3" s="21" t="s">
        <v>18</v>
      </c>
      <c r="F3" s="21" t="s">
        <v>18</v>
      </c>
      <c r="G3" s="21"/>
    </row>
    <row r="4" spans="1:9" ht="15" thickBot="1" x14ac:dyDescent="0.35">
      <c r="A4" s="21" t="s">
        <v>459</v>
      </c>
      <c r="B4" s="21" t="s">
        <v>3295</v>
      </c>
      <c r="C4" s="21"/>
      <c r="D4" s="21"/>
      <c r="E4" s="21" t="s">
        <v>18</v>
      </c>
      <c r="F4" s="21"/>
      <c r="G4" s="21"/>
    </row>
    <row r="5" spans="1:9" ht="15" thickBot="1" x14ac:dyDescent="0.35">
      <c r="A5" s="21" t="s">
        <v>441</v>
      </c>
      <c r="B5" s="21" t="s">
        <v>3296</v>
      </c>
      <c r="C5" s="21"/>
      <c r="D5" s="21"/>
      <c r="E5" s="21"/>
      <c r="F5" s="21" t="s">
        <v>18</v>
      </c>
      <c r="G5" s="21"/>
    </row>
    <row r="6" spans="1:9" ht="15" thickBot="1" x14ac:dyDescent="0.35">
      <c r="A6" s="21" t="s">
        <v>397</v>
      </c>
      <c r="B6" s="21" t="s">
        <v>3297</v>
      </c>
      <c r="C6" s="21"/>
      <c r="D6" s="21"/>
      <c r="E6" s="21" t="s">
        <v>18</v>
      </c>
      <c r="F6" s="21" t="s">
        <v>18</v>
      </c>
      <c r="G6" s="21"/>
    </row>
    <row r="7" spans="1:9" ht="15" thickBot="1" x14ac:dyDescent="0.35">
      <c r="A7" s="21" t="s">
        <v>470</v>
      </c>
      <c r="B7" s="21" t="s">
        <v>3298</v>
      </c>
      <c r="C7" s="21"/>
      <c r="D7" s="21"/>
      <c r="E7" s="21"/>
      <c r="F7" s="21" t="s">
        <v>18</v>
      </c>
      <c r="G7" s="21"/>
    </row>
    <row r="8" spans="1:9" ht="15" thickBot="1" x14ac:dyDescent="0.35">
      <c r="A8" s="21" t="s">
        <v>442</v>
      </c>
      <c r="B8" s="21" t="s">
        <v>3299</v>
      </c>
      <c r="C8" s="21"/>
      <c r="D8" s="21"/>
      <c r="E8" s="21" t="s">
        <v>18</v>
      </c>
      <c r="F8" s="21" t="s">
        <v>18</v>
      </c>
      <c r="G8" s="21"/>
    </row>
    <row r="9" spans="1:9" ht="15" thickBot="1" x14ac:dyDescent="0.35">
      <c r="A9" s="21" t="s">
        <v>443</v>
      </c>
      <c r="B9" s="21" t="s">
        <v>3300</v>
      </c>
      <c r="C9" s="21"/>
      <c r="D9" s="21"/>
      <c r="E9" s="21"/>
      <c r="F9" s="21" t="s">
        <v>18</v>
      </c>
      <c r="G9" s="21"/>
      <c r="I9" t="s">
        <v>3362</v>
      </c>
    </row>
    <row r="10" spans="1:9" ht="15" thickBot="1" x14ac:dyDescent="0.35">
      <c r="A10" s="21" t="s">
        <v>417</v>
      </c>
      <c r="B10" s="21" t="s">
        <v>3301</v>
      </c>
      <c r="C10" s="21"/>
      <c r="D10" s="21"/>
      <c r="E10" s="21" t="s">
        <v>18</v>
      </c>
      <c r="F10" s="21" t="s">
        <v>18</v>
      </c>
      <c r="G10" s="21"/>
    </row>
    <row r="11" spans="1:9" ht="15" thickBot="1" x14ac:dyDescent="0.35">
      <c r="A11" s="21" t="s">
        <v>402</v>
      </c>
      <c r="B11" s="21" t="s">
        <v>3302</v>
      </c>
      <c r="C11" s="21"/>
      <c r="D11" s="21"/>
      <c r="E11" s="21" t="s">
        <v>18</v>
      </c>
      <c r="F11" s="21" t="s">
        <v>18</v>
      </c>
      <c r="G11" s="21"/>
    </row>
    <row r="12" spans="1:9" ht="15" thickBot="1" x14ac:dyDescent="0.35">
      <c r="A12" s="21" t="s">
        <v>385</v>
      </c>
      <c r="B12" s="21" t="s">
        <v>3303</v>
      </c>
      <c r="C12" s="21"/>
      <c r="D12" s="21"/>
      <c r="E12" s="21" t="s">
        <v>18</v>
      </c>
      <c r="F12" s="21" t="s">
        <v>18</v>
      </c>
      <c r="G12" s="21"/>
    </row>
    <row r="13" spans="1:9" ht="15" thickBot="1" x14ac:dyDescent="0.35">
      <c r="A13" s="21" t="s">
        <v>489</v>
      </c>
      <c r="B13" s="21" t="s">
        <v>3304</v>
      </c>
      <c r="C13" s="21"/>
      <c r="D13" s="21"/>
      <c r="E13" s="21"/>
      <c r="F13" s="21"/>
      <c r="G13" s="21"/>
    </row>
    <row r="14" spans="1:9" ht="15" thickBot="1" x14ac:dyDescent="0.35">
      <c r="A14" s="21" t="s">
        <v>410</v>
      </c>
      <c r="B14" s="21" t="s">
        <v>3305</v>
      </c>
      <c r="C14" s="21"/>
      <c r="D14" s="21"/>
      <c r="E14" s="21"/>
      <c r="F14" s="21" t="s">
        <v>18</v>
      </c>
      <c r="G14" s="21"/>
    </row>
    <row r="15" spans="1:9" ht="15" thickBot="1" x14ac:dyDescent="0.35">
      <c r="A15" s="21" t="s">
        <v>371</v>
      </c>
      <c r="B15" s="21" t="s">
        <v>3295</v>
      </c>
      <c r="C15" s="21"/>
      <c r="D15" s="21"/>
      <c r="E15" s="21" t="s">
        <v>18</v>
      </c>
      <c r="F15" s="21" t="s">
        <v>18</v>
      </c>
      <c r="G15" s="21"/>
    </row>
    <row r="16" spans="1:9" ht="15" thickBot="1" x14ac:dyDescent="0.35">
      <c r="A16" s="21" t="s">
        <v>375</v>
      </c>
      <c r="B16" s="21" t="s">
        <v>3306</v>
      </c>
      <c r="C16" s="21"/>
      <c r="D16" s="21"/>
      <c r="E16" s="21" t="s">
        <v>18</v>
      </c>
      <c r="F16" s="21" t="s">
        <v>18</v>
      </c>
      <c r="G16" s="21"/>
    </row>
    <row r="17" spans="1:7" ht="15" thickBot="1" x14ac:dyDescent="0.35">
      <c r="A17" s="21" t="s">
        <v>391</v>
      </c>
      <c r="B17" s="21" t="s">
        <v>3307</v>
      </c>
      <c r="C17" s="21"/>
      <c r="D17" s="21"/>
      <c r="E17" s="21" t="s">
        <v>18</v>
      </c>
      <c r="F17" s="21" t="s">
        <v>18</v>
      </c>
      <c r="G17" s="21"/>
    </row>
    <row r="18" spans="1:7" ht="15" thickBot="1" x14ac:dyDescent="0.35">
      <c r="A18" s="21" t="s">
        <v>411</v>
      </c>
      <c r="B18" s="21" t="s">
        <v>3295</v>
      </c>
      <c r="C18" s="21"/>
      <c r="D18" s="21"/>
      <c r="E18" s="21"/>
      <c r="F18" s="21" t="s">
        <v>18</v>
      </c>
      <c r="G18" s="21"/>
    </row>
    <row r="19" spans="1:7" ht="15" thickBot="1" x14ac:dyDescent="0.35">
      <c r="A19" s="21" t="s">
        <v>444</v>
      </c>
      <c r="B19" s="21" t="s">
        <v>3308</v>
      </c>
      <c r="C19" s="21"/>
      <c r="D19" s="21"/>
      <c r="E19" s="21"/>
      <c r="F19" s="21" t="s">
        <v>18</v>
      </c>
      <c r="G19" s="21"/>
    </row>
    <row r="20" spans="1:7" ht="15" thickBot="1" x14ac:dyDescent="0.35">
      <c r="A20" s="21" t="s">
        <v>467</v>
      </c>
      <c r="B20" s="21" t="s">
        <v>3309</v>
      </c>
      <c r="C20" s="21"/>
      <c r="D20" s="21"/>
      <c r="E20" s="21"/>
      <c r="F20" s="21" t="s">
        <v>18</v>
      </c>
      <c r="G20" s="21"/>
    </row>
    <row r="21" spans="1:7" ht="15" thickBot="1" x14ac:dyDescent="0.35">
      <c r="A21" s="21" t="s">
        <v>390</v>
      </c>
      <c r="B21" s="21" t="s">
        <v>3310</v>
      </c>
      <c r="C21" s="21"/>
      <c r="D21" s="21"/>
      <c r="E21" s="21" t="s">
        <v>18</v>
      </c>
      <c r="F21" s="21" t="s">
        <v>18</v>
      </c>
      <c r="G21" s="21"/>
    </row>
    <row r="22" spans="1:7" ht="15" thickBot="1" x14ac:dyDescent="0.35">
      <c r="A22" s="21" t="s">
        <v>418</v>
      </c>
      <c r="B22" s="21" t="s">
        <v>3311</v>
      </c>
      <c r="C22" s="21"/>
      <c r="D22" s="21"/>
      <c r="E22" s="21"/>
      <c r="F22" s="21" t="s">
        <v>18</v>
      </c>
      <c r="G22" s="21"/>
    </row>
    <row r="23" spans="1:7" ht="15" thickBot="1" x14ac:dyDescent="0.35">
      <c r="A23" s="21" t="s">
        <v>449</v>
      </c>
      <c r="B23" s="21" t="s">
        <v>3312</v>
      </c>
      <c r="C23" s="21"/>
      <c r="D23" s="21"/>
      <c r="E23" s="21" t="s">
        <v>18</v>
      </c>
      <c r="F23" s="21"/>
      <c r="G23" s="21"/>
    </row>
    <row r="24" spans="1:7" ht="15" thickBot="1" x14ac:dyDescent="0.35">
      <c r="A24" s="21" t="s">
        <v>380</v>
      </c>
      <c r="B24" s="21" t="s">
        <v>3313</v>
      </c>
      <c r="C24" s="21"/>
      <c r="D24" s="21"/>
      <c r="E24" s="21" t="s">
        <v>18</v>
      </c>
      <c r="F24" s="21" t="s">
        <v>18</v>
      </c>
      <c r="G24" s="21"/>
    </row>
    <row r="25" spans="1:7" ht="15" thickBot="1" x14ac:dyDescent="0.35">
      <c r="A25" s="21" t="s">
        <v>461</v>
      </c>
      <c r="B25" s="21" t="s">
        <v>3314</v>
      </c>
      <c r="C25" s="21"/>
      <c r="D25" s="21"/>
      <c r="E25" s="21" t="s">
        <v>18</v>
      </c>
      <c r="F25" s="21"/>
      <c r="G25" s="21"/>
    </row>
    <row r="26" spans="1:7" ht="15" thickBot="1" x14ac:dyDescent="0.35">
      <c r="A26" s="21" t="s">
        <v>419</v>
      </c>
      <c r="B26" s="21" t="s">
        <v>3315</v>
      </c>
      <c r="C26" s="21"/>
      <c r="D26" s="21"/>
      <c r="E26" s="21"/>
      <c r="F26" s="21" t="s">
        <v>18</v>
      </c>
      <c r="G26" s="21"/>
    </row>
    <row r="27" spans="1:7" ht="15" thickBot="1" x14ac:dyDescent="0.35">
      <c r="A27" s="21" t="s">
        <v>462</v>
      </c>
      <c r="B27" s="21" t="s">
        <v>3316</v>
      </c>
      <c r="C27" s="21"/>
      <c r="D27" s="21"/>
      <c r="E27" s="21" t="s">
        <v>18</v>
      </c>
      <c r="F27" s="21" t="s">
        <v>18</v>
      </c>
      <c r="G27" s="21"/>
    </row>
    <row r="28" spans="1:7" ht="15" thickBot="1" x14ac:dyDescent="0.35">
      <c r="A28" s="21" t="s">
        <v>420</v>
      </c>
      <c r="B28" s="21" t="s">
        <v>3317</v>
      </c>
      <c r="C28" s="21"/>
      <c r="D28" s="21"/>
      <c r="E28" s="21"/>
      <c r="F28" s="21" t="s">
        <v>18</v>
      </c>
      <c r="G28" s="21"/>
    </row>
    <row r="29" spans="1:7" ht="15" thickBot="1" x14ac:dyDescent="0.35">
      <c r="A29" s="21" t="s">
        <v>436</v>
      </c>
      <c r="B29" s="21" t="s">
        <v>3295</v>
      </c>
      <c r="C29" s="21"/>
      <c r="D29" s="21"/>
      <c r="E29" s="21" t="s">
        <v>18</v>
      </c>
      <c r="F29" s="21" t="s">
        <v>18</v>
      </c>
      <c r="G29" s="21"/>
    </row>
    <row r="30" spans="1:7" ht="15" thickBot="1" x14ac:dyDescent="0.35">
      <c r="A30" s="21" t="s">
        <v>421</v>
      </c>
      <c r="B30" s="21" t="s">
        <v>3318</v>
      </c>
      <c r="C30" s="21"/>
      <c r="D30" s="21"/>
      <c r="E30" s="21"/>
      <c r="F30" s="21" t="s">
        <v>18</v>
      </c>
      <c r="G30" s="21"/>
    </row>
    <row r="31" spans="1:7" ht="15" thickBot="1" x14ac:dyDescent="0.35">
      <c r="A31" s="21" t="s">
        <v>451</v>
      </c>
      <c r="B31" s="21" t="s">
        <v>3319</v>
      </c>
      <c r="C31" s="21"/>
      <c r="D31" s="21"/>
      <c r="E31" s="21" t="s">
        <v>18</v>
      </c>
      <c r="F31" s="21"/>
      <c r="G31" s="21"/>
    </row>
    <row r="32" spans="1:7" ht="15" thickBot="1" x14ac:dyDescent="0.35">
      <c r="A32" s="21" t="s">
        <v>383</v>
      </c>
      <c r="B32" s="21" t="s">
        <v>3320</v>
      </c>
      <c r="C32" s="21"/>
      <c r="D32" s="21"/>
      <c r="E32" s="21" t="s">
        <v>18</v>
      </c>
      <c r="F32" s="21"/>
      <c r="G32" s="21"/>
    </row>
    <row r="33" spans="1:7" ht="15" thickBot="1" x14ac:dyDescent="0.35">
      <c r="A33" s="21" t="s">
        <v>381</v>
      </c>
      <c r="B33" s="21" t="s">
        <v>3301</v>
      </c>
      <c r="C33" s="21"/>
      <c r="D33" s="21"/>
      <c r="E33" s="21" t="s">
        <v>18</v>
      </c>
      <c r="F33" s="21" t="s">
        <v>18</v>
      </c>
      <c r="G33" s="21"/>
    </row>
    <row r="34" spans="1:7" ht="15" thickBot="1" x14ac:dyDescent="0.35">
      <c r="A34" s="21" t="s">
        <v>406</v>
      </c>
      <c r="B34" s="21" t="s">
        <v>3295</v>
      </c>
      <c r="C34" s="21"/>
      <c r="D34" s="21"/>
      <c r="E34" s="21" t="s">
        <v>18</v>
      </c>
      <c r="F34" s="21" t="s">
        <v>18</v>
      </c>
      <c r="G34" s="21"/>
    </row>
    <row r="35" spans="1:7" ht="15" thickBot="1" x14ac:dyDescent="0.35">
      <c r="A35" s="21" t="s">
        <v>422</v>
      </c>
      <c r="B35" s="21" t="s">
        <v>3321</v>
      </c>
      <c r="C35" s="21"/>
      <c r="D35" s="21"/>
      <c r="E35" s="21"/>
      <c r="F35" s="21" t="s">
        <v>18</v>
      </c>
      <c r="G35" s="21"/>
    </row>
    <row r="36" spans="1:7" ht="15" thickBot="1" x14ac:dyDescent="0.35">
      <c r="A36" s="21" t="s">
        <v>475</v>
      </c>
      <c r="B36" s="21" t="s">
        <v>3295</v>
      </c>
      <c r="C36" s="21"/>
      <c r="D36" s="21"/>
      <c r="E36" s="21"/>
      <c r="F36" s="21" t="s">
        <v>18</v>
      </c>
      <c r="G36" s="21"/>
    </row>
    <row r="37" spans="1:7" ht="15" thickBot="1" x14ac:dyDescent="0.35">
      <c r="A37" s="21" t="s">
        <v>423</v>
      </c>
      <c r="B37" s="21" t="s">
        <v>3322</v>
      </c>
      <c r="C37" s="21"/>
      <c r="D37" s="21"/>
      <c r="E37" s="21"/>
      <c r="F37" s="21" t="s">
        <v>18</v>
      </c>
      <c r="G37" s="21"/>
    </row>
    <row r="38" spans="1:7" ht="15" thickBot="1" x14ac:dyDescent="0.35">
      <c r="A38" s="21" t="s">
        <v>468</v>
      </c>
      <c r="B38" s="21" t="s">
        <v>3323</v>
      </c>
      <c r="C38" s="21"/>
      <c r="D38" s="21"/>
      <c r="E38" s="21"/>
      <c r="F38" s="21" t="s">
        <v>18</v>
      </c>
      <c r="G38" s="21"/>
    </row>
    <row r="39" spans="1:7" ht="15" thickBot="1" x14ac:dyDescent="0.35">
      <c r="A39" s="21" t="s">
        <v>389</v>
      </c>
      <c r="B39" s="21" t="s">
        <v>3324</v>
      </c>
      <c r="C39" s="21"/>
      <c r="D39" s="21"/>
      <c r="E39" s="21" t="s">
        <v>18</v>
      </c>
      <c r="F39" s="21" t="s">
        <v>18</v>
      </c>
      <c r="G39" s="21"/>
    </row>
    <row r="40" spans="1:7" ht="15" thickBot="1" x14ac:dyDescent="0.35">
      <c r="A40" s="21" t="s">
        <v>437</v>
      </c>
      <c r="B40" s="21" t="s">
        <v>3295</v>
      </c>
      <c r="C40" s="21"/>
      <c r="D40" s="21"/>
      <c r="E40" s="21"/>
      <c r="F40" s="21" t="s">
        <v>18</v>
      </c>
      <c r="G40" s="21"/>
    </row>
    <row r="41" spans="1:7" ht="15" thickBot="1" x14ac:dyDescent="0.35">
      <c r="A41" s="21" t="s">
        <v>457</v>
      </c>
      <c r="B41" s="21" t="s">
        <v>3325</v>
      </c>
      <c r="C41" s="21"/>
      <c r="D41" s="21"/>
      <c r="E41" s="21" t="s">
        <v>18</v>
      </c>
      <c r="F41" s="21" t="s">
        <v>18</v>
      </c>
      <c r="G41" s="21"/>
    </row>
    <row r="42" spans="1:7" ht="15" thickBot="1" x14ac:dyDescent="0.35">
      <c r="A42" s="21" t="s">
        <v>424</v>
      </c>
      <c r="B42" s="21" t="s">
        <v>3326</v>
      </c>
      <c r="C42" s="21"/>
      <c r="D42" s="21"/>
      <c r="E42" s="21" t="s">
        <v>18</v>
      </c>
      <c r="F42" s="21"/>
      <c r="G42" s="21"/>
    </row>
    <row r="43" spans="1:7" ht="15" thickBot="1" x14ac:dyDescent="0.35">
      <c r="A43" s="21" t="s">
        <v>376</v>
      </c>
      <c r="B43" s="21" t="s">
        <v>3327</v>
      </c>
      <c r="C43" s="21"/>
      <c r="D43" s="21"/>
      <c r="E43" s="21" t="s">
        <v>18</v>
      </c>
      <c r="F43" s="21"/>
      <c r="G43" s="21"/>
    </row>
    <row r="44" spans="1:7" ht="15" thickBot="1" x14ac:dyDescent="0.35">
      <c r="A44" s="21" t="s">
        <v>471</v>
      </c>
      <c r="B44" s="21" t="s">
        <v>3295</v>
      </c>
      <c r="C44" s="21"/>
      <c r="D44" s="21"/>
      <c r="E44" s="21" t="s">
        <v>18</v>
      </c>
      <c r="F44" s="21" t="s">
        <v>18</v>
      </c>
      <c r="G44" s="21"/>
    </row>
    <row r="45" spans="1:7" ht="15" thickBot="1" x14ac:dyDescent="0.35">
      <c r="A45" s="21" t="s">
        <v>369</v>
      </c>
      <c r="B45" s="21" t="s">
        <v>3295</v>
      </c>
      <c r="C45" s="21"/>
      <c r="D45" s="21"/>
      <c r="E45" s="21" t="s">
        <v>18</v>
      </c>
      <c r="F45" s="21" t="s">
        <v>18</v>
      </c>
      <c r="G45" s="21"/>
    </row>
    <row r="46" spans="1:7" ht="15" thickBot="1" x14ac:dyDescent="0.35">
      <c r="A46" s="21" t="s">
        <v>377</v>
      </c>
      <c r="B46" s="21" t="s">
        <v>3328</v>
      </c>
      <c r="C46" s="21"/>
      <c r="D46" s="21"/>
      <c r="E46" s="21" t="s">
        <v>18</v>
      </c>
      <c r="F46" s="21"/>
      <c r="G46" s="21"/>
    </row>
    <row r="47" spans="1:7" ht="15" thickBot="1" x14ac:dyDescent="0.35">
      <c r="A47" s="21" t="s">
        <v>453</v>
      </c>
      <c r="B47" s="21" t="s">
        <v>3329</v>
      </c>
      <c r="C47" s="21"/>
      <c r="D47" s="21"/>
      <c r="E47" s="21" t="s">
        <v>18</v>
      </c>
      <c r="F47" s="21"/>
      <c r="G47" s="21"/>
    </row>
    <row r="48" spans="1:7" ht="15" thickBot="1" x14ac:dyDescent="0.35">
      <c r="A48" s="21" t="s">
        <v>450</v>
      </c>
      <c r="B48" s="21" t="s">
        <v>3330</v>
      </c>
      <c r="C48" s="21"/>
      <c r="D48" s="21"/>
      <c r="E48" s="21" t="s">
        <v>18</v>
      </c>
      <c r="F48" s="21"/>
      <c r="G48" s="21"/>
    </row>
    <row r="49" spans="1:7" ht="15" thickBot="1" x14ac:dyDescent="0.35">
      <c r="A49" s="21" t="s">
        <v>456</v>
      </c>
      <c r="B49" s="21" t="s">
        <v>3331</v>
      </c>
      <c r="C49" s="21"/>
      <c r="D49" s="21"/>
      <c r="E49" s="21" t="s">
        <v>18</v>
      </c>
      <c r="F49" s="21" t="s">
        <v>18</v>
      </c>
      <c r="G49" s="21"/>
    </row>
    <row r="50" spans="1:7" ht="15" thickBot="1" x14ac:dyDescent="0.35">
      <c r="A50" s="21" t="s">
        <v>425</v>
      </c>
      <c r="B50" s="21" t="s">
        <v>3332</v>
      </c>
      <c r="C50" s="21"/>
      <c r="D50" s="21"/>
      <c r="E50" s="21" t="s">
        <v>18</v>
      </c>
      <c r="F50" s="21" t="s">
        <v>18</v>
      </c>
      <c r="G50" s="21"/>
    </row>
    <row r="51" spans="1:7" ht="15" thickBot="1" x14ac:dyDescent="0.35">
      <c r="A51" s="21" t="s">
        <v>440</v>
      </c>
      <c r="B51" s="21" t="s">
        <v>3333</v>
      </c>
      <c r="C51" s="21"/>
      <c r="D51" s="21"/>
      <c r="E51" s="21" t="s">
        <v>18</v>
      </c>
      <c r="F51" s="21" t="s">
        <v>18</v>
      </c>
      <c r="G51" s="21"/>
    </row>
    <row r="52" spans="1:7" ht="15" thickBot="1" x14ac:dyDescent="0.35">
      <c r="A52" s="21" t="s">
        <v>438</v>
      </c>
      <c r="B52" s="21" t="s">
        <v>3328</v>
      </c>
      <c r="C52" s="21"/>
      <c r="D52" s="21"/>
      <c r="E52" s="21" t="s">
        <v>18</v>
      </c>
      <c r="F52" s="21" t="s">
        <v>18</v>
      </c>
      <c r="G52" s="21"/>
    </row>
    <row r="53" spans="1:7" ht="15" thickBot="1" x14ac:dyDescent="0.35">
      <c r="A53" s="21" t="s">
        <v>454</v>
      </c>
      <c r="B53" s="21" t="s">
        <v>3334</v>
      </c>
      <c r="C53" s="21"/>
      <c r="D53" s="21"/>
      <c r="E53" s="21" t="s">
        <v>18</v>
      </c>
      <c r="F53" s="21" t="s">
        <v>18</v>
      </c>
      <c r="G53" s="21"/>
    </row>
    <row r="54" spans="1:7" ht="15" thickBot="1" x14ac:dyDescent="0.35">
      <c r="A54" s="21" t="s">
        <v>463</v>
      </c>
      <c r="B54" s="21" t="s">
        <v>3295</v>
      </c>
      <c r="C54" s="21"/>
      <c r="D54" s="21"/>
      <c r="E54" s="21" t="s">
        <v>18</v>
      </c>
      <c r="F54" s="21" t="s">
        <v>18</v>
      </c>
      <c r="G54" s="21"/>
    </row>
    <row r="55" spans="1:7" ht="15" thickBot="1" x14ac:dyDescent="0.35">
      <c r="A55" s="21" t="s">
        <v>426</v>
      </c>
      <c r="B55" s="21" t="s">
        <v>3335</v>
      </c>
      <c r="C55" s="21"/>
      <c r="D55" s="21"/>
      <c r="E55" s="21"/>
      <c r="F55" s="21" t="s">
        <v>18</v>
      </c>
      <c r="G55" s="21"/>
    </row>
    <row r="56" spans="1:7" ht="15" thickBot="1" x14ac:dyDescent="0.35">
      <c r="A56" s="21" t="s">
        <v>373</v>
      </c>
      <c r="B56" s="21" t="s">
        <v>3295</v>
      </c>
      <c r="C56" s="21"/>
      <c r="D56" s="21"/>
      <c r="E56" s="21" t="s">
        <v>18</v>
      </c>
      <c r="F56" s="21" t="s">
        <v>18</v>
      </c>
      <c r="G56" s="21"/>
    </row>
    <row r="57" spans="1:7" ht="15" thickBot="1" x14ac:dyDescent="0.35">
      <c r="A57" s="21" t="s">
        <v>396</v>
      </c>
      <c r="B57" s="21" t="s">
        <v>3295</v>
      </c>
      <c r="C57" s="21"/>
      <c r="D57" s="21"/>
      <c r="E57" s="21"/>
      <c r="F57" s="21" t="s">
        <v>18</v>
      </c>
      <c r="G57" s="21"/>
    </row>
    <row r="58" spans="1:7" ht="15" thickBot="1" x14ac:dyDescent="0.35">
      <c r="A58" s="21" t="s">
        <v>452</v>
      </c>
      <c r="B58" s="21" t="s">
        <v>3336</v>
      </c>
      <c r="C58" s="21"/>
      <c r="D58" s="21"/>
      <c r="E58" s="21" t="s">
        <v>18</v>
      </c>
      <c r="F58" s="21" t="s">
        <v>18</v>
      </c>
      <c r="G58" s="21"/>
    </row>
    <row r="59" spans="1:7" ht="15" thickBot="1" x14ac:dyDescent="0.35">
      <c r="A59" s="21" t="s">
        <v>427</v>
      </c>
      <c r="B59" s="21" t="s">
        <v>3365</v>
      </c>
      <c r="C59" s="21"/>
      <c r="D59" s="21"/>
      <c r="E59" s="21"/>
      <c r="F59" s="21" t="s">
        <v>18</v>
      </c>
      <c r="G59" s="21"/>
    </row>
    <row r="60" spans="1:7" ht="15" thickBot="1" x14ac:dyDescent="0.35">
      <c r="A60" s="21" t="s">
        <v>382</v>
      </c>
      <c r="B60" s="21" t="s">
        <v>3337</v>
      </c>
      <c r="C60" s="21"/>
      <c r="D60" s="21"/>
      <c r="E60" s="21" t="s">
        <v>18</v>
      </c>
      <c r="F60" s="21" t="s">
        <v>18</v>
      </c>
      <c r="G60" s="21"/>
    </row>
    <row r="61" spans="1:7" ht="15" thickBot="1" x14ac:dyDescent="0.35">
      <c r="A61" s="21" t="s">
        <v>399</v>
      </c>
      <c r="B61" s="21" t="s">
        <v>3338</v>
      </c>
      <c r="C61" s="21"/>
      <c r="D61" s="21"/>
      <c r="E61" s="21" t="s">
        <v>18</v>
      </c>
      <c r="F61" s="21" t="s">
        <v>18</v>
      </c>
      <c r="G61" s="21"/>
    </row>
    <row r="62" spans="1:7" ht="15" thickBot="1" x14ac:dyDescent="0.35">
      <c r="A62" s="21" t="s">
        <v>392</v>
      </c>
      <c r="B62" s="21" t="s">
        <v>3295</v>
      </c>
      <c r="C62" s="21"/>
      <c r="D62" s="21"/>
      <c r="E62" s="21" t="s">
        <v>18</v>
      </c>
      <c r="F62" s="21" t="s">
        <v>18</v>
      </c>
      <c r="G62" s="21"/>
    </row>
    <row r="63" spans="1:7" ht="15" thickBot="1" x14ac:dyDescent="0.35">
      <c r="A63" s="21" t="s">
        <v>370</v>
      </c>
      <c r="B63" s="21" t="s">
        <v>3339</v>
      </c>
      <c r="C63" s="21"/>
      <c r="D63" s="21"/>
      <c r="E63" s="21"/>
      <c r="F63" s="21" t="s">
        <v>18</v>
      </c>
      <c r="G63" s="21"/>
    </row>
    <row r="64" spans="1:7" ht="15" thickBot="1" x14ac:dyDescent="0.35">
      <c r="A64" s="21" t="s">
        <v>428</v>
      </c>
      <c r="B64" s="21" t="s">
        <v>3340</v>
      </c>
      <c r="C64" s="21"/>
      <c r="D64" s="21"/>
      <c r="E64" s="21"/>
      <c r="F64" s="21" t="s">
        <v>18</v>
      </c>
      <c r="G64" s="21"/>
    </row>
    <row r="65" spans="1:7" ht="15" thickBot="1" x14ac:dyDescent="0.35">
      <c r="A65" s="21" t="s">
        <v>446</v>
      </c>
      <c r="B65" s="21" t="s">
        <v>3341</v>
      </c>
      <c r="C65" s="21"/>
      <c r="D65" s="21"/>
      <c r="E65" s="21"/>
      <c r="F65" s="21" t="s">
        <v>18</v>
      </c>
      <c r="G65" s="21"/>
    </row>
    <row r="66" spans="1:7" ht="15" thickBot="1" x14ac:dyDescent="0.35">
      <c r="A66" s="21" t="s">
        <v>386</v>
      </c>
      <c r="B66" s="21" t="s">
        <v>3342</v>
      </c>
      <c r="C66" s="21"/>
      <c r="D66" s="21"/>
      <c r="E66" s="21" t="s">
        <v>18</v>
      </c>
      <c r="F66" s="21" t="s">
        <v>18</v>
      </c>
      <c r="G66" s="21"/>
    </row>
    <row r="67" spans="1:7" ht="15" thickBot="1" x14ac:dyDescent="0.35">
      <c r="A67" s="21" t="s">
        <v>378</v>
      </c>
      <c r="B67" s="21" t="s">
        <v>3343</v>
      </c>
      <c r="C67" s="21"/>
      <c r="D67" s="21"/>
      <c r="E67" s="21" t="s">
        <v>18</v>
      </c>
      <c r="F67" s="21" t="s">
        <v>18</v>
      </c>
      <c r="G67" s="21"/>
    </row>
    <row r="68" spans="1:7" ht="15" thickBot="1" x14ac:dyDescent="0.35">
      <c r="A68" s="21" t="s">
        <v>408</v>
      </c>
      <c r="B68" s="21" t="s">
        <v>3344</v>
      </c>
      <c r="C68" s="21"/>
      <c r="D68" s="21"/>
      <c r="E68" s="21"/>
      <c r="F68" s="21" t="s">
        <v>18</v>
      </c>
      <c r="G68" s="21"/>
    </row>
    <row r="69" spans="1:7" ht="15" thickBot="1" x14ac:dyDescent="0.35">
      <c r="A69" s="21" t="s">
        <v>445</v>
      </c>
      <c r="B69" s="21" t="s">
        <v>3313</v>
      </c>
      <c r="C69" s="21"/>
      <c r="D69" s="21"/>
      <c r="E69" s="21" t="s">
        <v>18</v>
      </c>
      <c r="F69" s="21" t="s">
        <v>18</v>
      </c>
      <c r="G69" s="21"/>
    </row>
    <row r="70" spans="1:7" ht="15" thickBot="1" x14ac:dyDescent="0.35">
      <c r="A70" s="21" t="s">
        <v>460</v>
      </c>
      <c r="B70" s="21" t="s">
        <v>3345</v>
      </c>
      <c r="C70" s="21"/>
      <c r="D70" s="21"/>
      <c r="E70" s="21" t="s">
        <v>18</v>
      </c>
      <c r="F70" s="21"/>
      <c r="G70" s="21"/>
    </row>
    <row r="71" spans="1:7" ht="15" thickBot="1" x14ac:dyDescent="0.35">
      <c r="A71" s="21" t="s">
        <v>429</v>
      </c>
      <c r="B71" s="21" t="s">
        <v>3346</v>
      </c>
      <c r="C71" s="21"/>
      <c r="D71" s="21"/>
      <c r="E71" s="21"/>
      <c r="F71" s="21" t="s">
        <v>18</v>
      </c>
      <c r="G71" s="21"/>
    </row>
    <row r="72" spans="1:7" ht="15" thickBot="1" x14ac:dyDescent="0.35">
      <c r="A72" s="21" t="s">
        <v>455</v>
      </c>
      <c r="B72" s="21" t="s">
        <v>3295</v>
      </c>
      <c r="C72" s="21"/>
      <c r="D72" s="21"/>
      <c r="E72" s="21" t="s">
        <v>18</v>
      </c>
      <c r="F72" s="21" t="s">
        <v>18</v>
      </c>
      <c r="G72" s="21"/>
    </row>
    <row r="73" spans="1:7" ht="15" thickBot="1" x14ac:dyDescent="0.35">
      <c r="A73" s="21" t="s">
        <v>430</v>
      </c>
      <c r="B73" s="21" t="s">
        <v>3347</v>
      </c>
      <c r="C73" s="21"/>
      <c r="D73" s="21"/>
      <c r="E73" s="21"/>
      <c r="F73" s="21" t="s">
        <v>18</v>
      </c>
      <c r="G73" s="21"/>
    </row>
    <row r="74" spans="1:7" ht="15" thickBot="1" x14ac:dyDescent="0.35">
      <c r="A74" s="21" t="s">
        <v>469</v>
      </c>
      <c r="B74" s="21" t="s">
        <v>3348</v>
      </c>
      <c r="C74" s="21"/>
      <c r="D74" s="21"/>
      <c r="E74" s="21"/>
      <c r="F74" s="21" t="s">
        <v>18</v>
      </c>
      <c r="G74" s="21"/>
    </row>
    <row r="75" spans="1:7" ht="15" thickBot="1" x14ac:dyDescent="0.35">
      <c r="A75" s="21" t="s">
        <v>458</v>
      </c>
      <c r="B75" s="21" t="s">
        <v>3349</v>
      </c>
      <c r="C75" s="21"/>
      <c r="D75" s="21"/>
      <c r="E75" s="21" t="s">
        <v>18</v>
      </c>
      <c r="F75" s="21"/>
      <c r="G75" s="21"/>
    </row>
    <row r="76" spans="1:7" ht="15" thickBot="1" x14ac:dyDescent="0.35">
      <c r="A76" s="21" t="s">
        <v>414</v>
      </c>
      <c r="B76" s="21" t="s">
        <v>3350</v>
      </c>
      <c r="C76" s="21"/>
      <c r="D76" s="21"/>
      <c r="E76" s="21"/>
      <c r="F76" s="21" t="s">
        <v>18</v>
      </c>
      <c r="G76" s="21"/>
    </row>
    <row r="77" spans="1:7" ht="15" thickBot="1" x14ac:dyDescent="0.35">
      <c r="A77" s="21" t="s">
        <v>368</v>
      </c>
      <c r="B77" s="21" t="s">
        <v>3295</v>
      </c>
      <c r="C77" s="21"/>
      <c r="D77" s="21"/>
      <c r="E77" s="21" t="s">
        <v>18</v>
      </c>
      <c r="F77" s="21" t="s">
        <v>18</v>
      </c>
      <c r="G77" s="21"/>
    </row>
    <row r="78" spans="1:7" ht="15" thickBot="1" x14ac:dyDescent="0.35">
      <c r="A78" s="21" t="s">
        <v>403</v>
      </c>
      <c r="B78" s="21" t="s">
        <v>3344</v>
      </c>
      <c r="C78" s="21"/>
      <c r="D78" s="21"/>
      <c r="E78" s="21"/>
      <c r="F78" s="21" t="s">
        <v>18</v>
      </c>
      <c r="G78" s="21"/>
    </row>
    <row r="79" spans="1:7" ht="15" thickBot="1" x14ac:dyDescent="0.35">
      <c r="A79" s="21" t="s">
        <v>372</v>
      </c>
      <c r="B79" s="21" t="s">
        <v>3351</v>
      </c>
      <c r="C79" s="21"/>
      <c r="D79" s="21"/>
      <c r="E79" s="21" t="s">
        <v>18</v>
      </c>
      <c r="F79" s="21" t="s">
        <v>18</v>
      </c>
      <c r="G79" s="21"/>
    </row>
    <row r="80" spans="1:7" ht="15" thickBot="1" x14ac:dyDescent="0.35">
      <c r="A80" s="21" t="s">
        <v>435</v>
      </c>
      <c r="B80" s="21" t="s">
        <v>3295</v>
      </c>
      <c r="C80" s="21"/>
      <c r="D80" s="21"/>
      <c r="E80" s="21" t="s">
        <v>18</v>
      </c>
      <c r="F80" s="21" t="s">
        <v>18</v>
      </c>
      <c r="G80" s="21"/>
    </row>
    <row r="81" spans="1:9" ht="15" thickBot="1" x14ac:dyDescent="0.35">
      <c r="A81" s="21" t="s">
        <v>465</v>
      </c>
      <c r="B81" s="21" t="s">
        <v>3357</v>
      </c>
      <c r="C81" s="21"/>
      <c r="D81" s="21"/>
      <c r="E81" s="21" t="s">
        <v>18</v>
      </c>
      <c r="F81" s="21"/>
      <c r="G81" s="21"/>
    </row>
    <row r="82" spans="1:9" ht="15" thickBot="1" x14ac:dyDescent="0.35">
      <c r="A82" s="21" t="s">
        <v>409</v>
      </c>
      <c r="B82" s="21" t="s">
        <v>3358</v>
      </c>
      <c r="C82" s="21"/>
      <c r="D82" s="21"/>
      <c r="E82" s="21" t="s">
        <v>18</v>
      </c>
      <c r="F82" s="21"/>
      <c r="G82" s="21"/>
    </row>
    <row r="83" spans="1:9" ht="15" thickBot="1" x14ac:dyDescent="0.35">
      <c r="A83" s="21" t="s">
        <v>387</v>
      </c>
      <c r="B83" s="21" t="s">
        <v>3352</v>
      </c>
      <c r="C83" s="21"/>
      <c r="D83" s="21"/>
      <c r="E83" s="21"/>
      <c r="F83" s="21" t="s">
        <v>18</v>
      </c>
      <c r="G83" s="21"/>
    </row>
    <row r="84" spans="1:9" ht="15" thickBot="1" x14ac:dyDescent="0.35">
      <c r="A84" s="21" t="s">
        <v>384</v>
      </c>
      <c r="B84" s="21" t="s">
        <v>3359</v>
      </c>
      <c r="C84" s="21"/>
      <c r="D84" s="21"/>
      <c r="E84" s="21" t="s">
        <v>18</v>
      </c>
      <c r="F84" s="21"/>
      <c r="G84" s="21"/>
    </row>
    <row r="85" spans="1:9" ht="15" thickBot="1" x14ac:dyDescent="0.35">
      <c r="A85" s="21" t="s">
        <v>388</v>
      </c>
      <c r="B85" s="21" t="s">
        <v>3353</v>
      </c>
      <c r="C85" s="21"/>
      <c r="D85" s="21"/>
      <c r="E85" s="21" t="s">
        <v>18</v>
      </c>
      <c r="F85" s="21" t="s">
        <v>18</v>
      </c>
      <c r="G85" s="21"/>
    </row>
    <row r="86" spans="1:9" ht="15" thickBot="1" x14ac:dyDescent="0.35">
      <c r="A86" s="21" t="s">
        <v>448</v>
      </c>
      <c r="B86" s="21" t="s">
        <v>3344</v>
      </c>
      <c r="C86" s="21"/>
      <c r="D86" s="21"/>
      <c r="E86" s="21" t="s">
        <v>18</v>
      </c>
      <c r="F86" s="21"/>
      <c r="G86" s="21"/>
    </row>
    <row r="87" spans="1:9" ht="15" thickBot="1" x14ac:dyDescent="0.35">
      <c r="A87" s="21" t="s">
        <v>431</v>
      </c>
      <c r="B87" s="21" t="s">
        <v>3295</v>
      </c>
      <c r="C87" s="21"/>
      <c r="D87" s="21"/>
      <c r="E87" s="21"/>
      <c r="F87" s="21" t="s">
        <v>18</v>
      </c>
      <c r="G87" s="21"/>
    </row>
    <row r="88" spans="1:9" ht="15" thickBot="1" x14ac:dyDescent="0.35">
      <c r="A88" s="21" t="s">
        <v>379</v>
      </c>
      <c r="B88" s="21" t="s">
        <v>3345</v>
      </c>
      <c r="C88" s="21"/>
      <c r="D88" s="21"/>
      <c r="E88" s="21" t="s">
        <v>18</v>
      </c>
      <c r="F88" s="21" t="s">
        <v>18</v>
      </c>
      <c r="G88" s="21"/>
    </row>
    <row r="89" spans="1:9" ht="15" thickBot="1" x14ac:dyDescent="0.35">
      <c r="A89" s="21" t="s">
        <v>400</v>
      </c>
      <c r="B89" s="21" t="s">
        <v>3354</v>
      </c>
      <c r="C89" s="21"/>
      <c r="D89" s="21"/>
      <c r="E89" s="21"/>
      <c r="F89" s="21" t="s">
        <v>18</v>
      </c>
      <c r="G89" s="21"/>
    </row>
    <row r="90" spans="1:9" ht="15" thickBot="1" x14ac:dyDescent="0.35">
      <c r="A90" s="21" t="s">
        <v>488</v>
      </c>
      <c r="B90" s="21" t="s">
        <v>3355</v>
      </c>
      <c r="C90" s="21"/>
      <c r="D90" s="21"/>
      <c r="E90" s="21"/>
      <c r="F90" s="21" t="s">
        <v>18</v>
      </c>
      <c r="G90" s="21"/>
    </row>
    <row r="91" spans="1:9" ht="15" thickBot="1" x14ac:dyDescent="0.35">
      <c r="A91" s="21" t="s">
        <v>407</v>
      </c>
      <c r="B91" s="21" t="s">
        <v>3360</v>
      </c>
      <c r="C91" s="21"/>
      <c r="D91" s="21"/>
      <c r="E91" s="21"/>
      <c r="F91" s="21" t="s">
        <v>18</v>
      </c>
      <c r="G91" s="21"/>
      <c r="I91" t="s">
        <v>3481</v>
      </c>
    </row>
    <row r="92" spans="1:9" ht="15" thickBot="1" x14ac:dyDescent="0.35">
      <c r="A92" s="21" t="s">
        <v>412</v>
      </c>
      <c r="B92" s="21" t="s">
        <v>3356</v>
      </c>
      <c r="C92" s="21"/>
      <c r="D92" s="21"/>
      <c r="E92" s="21"/>
      <c r="F92" s="21" t="s">
        <v>18</v>
      </c>
      <c r="G92" s="21"/>
      <c r="I92">
        <f>42153/90</f>
        <v>468.36666666666667</v>
      </c>
    </row>
    <row r="93" spans="1:9" ht="15" thickBot="1" x14ac:dyDescent="0.35">
      <c r="A93" s="46"/>
      <c r="B93" s="46"/>
      <c r="C93" s="46"/>
      <c r="D93" s="46"/>
      <c r="E93" s="46"/>
      <c r="F93" s="46"/>
      <c r="G93" s="46">
        <v>90</v>
      </c>
    </row>
    <row r="94" spans="1:9" ht="26.4" thickBot="1" x14ac:dyDescent="0.35">
      <c r="A94" s="468" t="s">
        <v>1665</v>
      </c>
      <c r="B94" s="469"/>
      <c r="C94" s="469"/>
      <c r="D94" s="469"/>
      <c r="E94" s="469"/>
      <c r="F94" s="469"/>
      <c r="G94" s="470"/>
    </row>
    <row r="95" spans="1:9" ht="15" thickBot="1" x14ac:dyDescent="0.35">
      <c r="A95" s="21" t="s">
        <v>1187</v>
      </c>
      <c r="B95" s="132" t="s">
        <v>1219</v>
      </c>
      <c r="C95" s="132"/>
      <c r="D95" s="21" t="s">
        <v>1220</v>
      </c>
      <c r="E95" s="21" t="s">
        <v>18</v>
      </c>
      <c r="F95" s="21" t="s">
        <v>18</v>
      </c>
      <c r="G95" s="21"/>
    </row>
    <row r="96" spans="1:9" ht="15" thickBot="1" x14ac:dyDescent="0.35">
      <c r="A96" s="21" t="s">
        <v>1194</v>
      </c>
      <c r="B96" s="132" t="s">
        <v>1221</v>
      </c>
      <c r="C96" s="132"/>
      <c r="D96" s="21" t="s">
        <v>1222</v>
      </c>
      <c r="E96" s="21"/>
      <c r="F96" s="21" t="s">
        <v>18</v>
      </c>
      <c r="G96" s="21"/>
    </row>
    <row r="97" spans="1:7" ht="15" thickBot="1" x14ac:dyDescent="0.35">
      <c r="A97" s="21" t="s">
        <v>1184</v>
      </c>
      <c r="B97" s="132" t="s">
        <v>1215</v>
      </c>
      <c r="C97" s="132"/>
      <c r="D97" s="21" t="s">
        <v>1216</v>
      </c>
      <c r="E97" s="21" t="s">
        <v>18</v>
      </c>
      <c r="F97" s="21"/>
      <c r="G97" s="21"/>
    </row>
    <row r="98" spans="1:7" ht="15" thickBot="1" x14ac:dyDescent="0.35">
      <c r="A98" s="21" t="s">
        <v>1201</v>
      </c>
      <c r="B98" s="132" t="s">
        <v>1209</v>
      </c>
      <c r="C98" s="132"/>
      <c r="D98" s="21" t="s">
        <v>1230</v>
      </c>
      <c r="E98" s="21" t="s">
        <v>18</v>
      </c>
      <c r="F98" s="21" t="s">
        <v>18</v>
      </c>
      <c r="G98" s="21"/>
    </row>
    <row r="99" spans="1:7" ht="15" thickBot="1" x14ac:dyDescent="0.35">
      <c r="A99" s="21" t="s">
        <v>1200</v>
      </c>
      <c r="B99" s="132" t="s">
        <v>1228</v>
      </c>
      <c r="C99" s="132"/>
      <c r="D99" s="21" t="s">
        <v>1229</v>
      </c>
      <c r="E99" s="21"/>
      <c r="F99" s="21" t="s">
        <v>18</v>
      </c>
      <c r="G99" s="21"/>
    </row>
    <row r="100" spans="1:7" ht="15" thickBot="1" x14ac:dyDescent="0.35">
      <c r="A100" s="21" t="s">
        <v>1185</v>
      </c>
      <c r="B100" s="132" t="s">
        <v>1217</v>
      </c>
      <c r="C100" s="132"/>
      <c r="D100" s="21" t="s">
        <v>1218</v>
      </c>
      <c r="E100" s="21"/>
      <c r="F100" s="21" t="s">
        <v>18</v>
      </c>
      <c r="G100" s="21"/>
    </row>
    <row r="101" spans="1:7" ht="15" thickBot="1" x14ac:dyDescent="0.35">
      <c r="A101" s="21" t="s">
        <v>1202</v>
      </c>
      <c r="B101" s="132" t="s">
        <v>1231</v>
      </c>
      <c r="C101" s="132"/>
      <c r="D101" s="21" t="s">
        <v>1232</v>
      </c>
      <c r="E101" s="21" t="s">
        <v>18</v>
      </c>
      <c r="F101" s="21" t="s">
        <v>18</v>
      </c>
      <c r="G101" s="21"/>
    </row>
    <row r="102" spans="1:7" ht="15" thickBot="1" x14ac:dyDescent="0.35">
      <c r="A102" s="21" t="s">
        <v>1183</v>
      </c>
      <c r="B102" s="132" t="s">
        <v>1213</v>
      </c>
      <c r="C102" s="132"/>
      <c r="D102" s="21" t="s">
        <v>1214</v>
      </c>
      <c r="E102" s="21" t="s">
        <v>18</v>
      </c>
      <c r="F102" s="21" t="s">
        <v>18</v>
      </c>
      <c r="G102" s="21"/>
    </row>
    <row r="103" spans="1:7" ht="15" thickBot="1" x14ac:dyDescent="0.35">
      <c r="A103" s="21" t="s">
        <v>1156</v>
      </c>
      <c r="B103" s="132" t="s">
        <v>1205</v>
      </c>
      <c r="C103" s="132"/>
      <c r="D103" s="21" t="s">
        <v>1206</v>
      </c>
      <c r="E103" s="21" t="s">
        <v>18</v>
      </c>
      <c r="F103" s="21"/>
      <c r="G103" s="21"/>
    </row>
    <row r="104" spans="1:7" ht="15" thickBot="1" x14ac:dyDescent="0.35">
      <c r="A104" s="21" t="s">
        <v>1181</v>
      </c>
      <c r="B104" s="132" t="s">
        <v>1209</v>
      </c>
      <c r="C104" s="132"/>
      <c r="D104" s="21" t="s">
        <v>1210</v>
      </c>
      <c r="E104" s="21" t="s">
        <v>18</v>
      </c>
      <c r="F104" s="21" t="s">
        <v>18</v>
      </c>
      <c r="G104" s="21"/>
    </row>
    <row r="105" spans="1:7" ht="15" thickBot="1" x14ac:dyDescent="0.35">
      <c r="A105" s="21" t="s">
        <v>1182</v>
      </c>
      <c r="B105" s="132" t="s">
        <v>1211</v>
      </c>
      <c r="C105" s="132"/>
      <c r="D105" s="21" t="s">
        <v>1212</v>
      </c>
      <c r="E105" s="21" t="s">
        <v>18</v>
      </c>
      <c r="F105" s="21" t="s">
        <v>18</v>
      </c>
      <c r="G105" s="21"/>
    </row>
    <row r="106" spans="1:7" ht="15" thickBot="1" x14ac:dyDescent="0.35">
      <c r="A106" s="21" t="s">
        <v>1196</v>
      </c>
      <c r="B106" s="132" t="s">
        <v>1209</v>
      </c>
      <c r="C106" s="132"/>
      <c r="D106" s="21" t="s">
        <v>1226</v>
      </c>
      <c r="E106" s="21" t="s">
        <v>18</v>
      </c>
      <c r="F106" s="21" t="s">
        <v>18</v>
      </c>
      <c r="G106" s="21"/>
    </row>
    <row r="107" spans="1:7" ht="15" thickBot="1" x14ac:dyDescent="0.35">
      <c r="A107" s="21" t="s">
        <v>1237</v>
      </c>
      <c r="B107" s="132" t="s">
        <v>1235</v>
      </c>
      <c r="C107" s="132"/>
      <c r="D107" s="21" t="s">
        <v>1236</v>
      </c>
      <c r="E107" s="21"/>
      <c r="F107" s="21" t="s">
        <v>18</v>
      </c>
      <c r="G107" s="21"/>
    </row>
    <row r="108" spans="1:7" ht="15" thickBot="1" x14ac:dyDescent="0.35">
      <c r="A108" s="21" t="s">
        <v>1174</v>
      </c>
      <c r="B108" s="132" t="s">
        <v>1233</v>
      </c>
      <c r="C108" s="132"/>
      <c r="D108" s="21" t="s">
        <v>1234</v>
      </c>
      <c r="E108" s="21"/>
      <c r="F108" s="21" t="s">
        <v>18</v>
      </c>
      <c r="G108" s="21"/>
    </row>
    <row r="109" spans="1:7" ht="15" thickBot="1" x14ac:dyDescent="0.35">
      <c r="A109" s="21" t="s">
        <v>1168</v>
      </c>
      <c r="B109" s="132" t="s">
        <v>1207</v>
      </c>
      <c r="C109" s="132"/>
      <c r="D109" s="127" t="s">
        <v>1208</v>
      </c>
      <c r="E109" s="21" t="s">
        <v>18</v>
      </c>
      <c r="F109" s="21" t="s">
        <v>18</v>
      </c>
      <c r="G109" s="187"/>
    </row>
    <row r="110" spans="1:7" ht="15" thickBot="1" x14ac:dyDescent="0.35">
      <c r="A110" s="21" t="s">
        <v>1198</v>
      </c>
      <c r="B110" s="132" t="s">
        <v>1209</v>
      </c>
      <c r="C110" s="132"/>
      <c r="D110" s="21" t="s">
        <v>1227</v>
      </c>
      <c r="E110" s="21" t="s">
        <v>18</v>
      </c>
      <c r="F110" s="21" t="s">
        <v>18</v>
      </c>
      <c r="G110" s="21"/>
    </row>
    <row r="111" spans="1:7" ht="15" thickBot="1" x14ac:dyDescent="0.35">
      <c r="A111" s="21" t="s">
        <v>1200</v>
      </c>
      <c r="B111" s="132" t="s">
        <v>1228</v>
      </c>
      <c r="C111" s="132"/>
      <c r="D111" s="21" t="s">
        <v>1229</v>
      </c>
      <c r="E111" s="21"/>
      <c r="F111" s="21" t="s">
        <v>18</v>
      </c>
      <c r="G111" s="21"/>
    </row>
    <row r="112" spans="1:7" ht="15" thickBot="1" x14ac:dyDescent="0.35">
      <c r="A112" s="21" t="s">
        <v>1166</v>
      </c>
      <c r="B112" s="132" t="s">
        <v>1255</v>
      </c>
      <c r="C112" s="132"/>
      <c r="D112" s="21" t="s">
        <v>1254</v>
      </c>
      <c r="E112" s="21"/>
      <c r="F112" s="21" t="s">
        <v>18</v>
      </c>
      <c r="G112" s="21"/>
    </row>
    <row r="113" spans="1:7" ht="15" thickBot="1" x14ac:dyDescent="0.35">
      <c r="A113" s="21" t="s">
        <v>1158</v>
      </c>
      <c r="B113" s="132" t="s">
        <v>1240</v>
      </c>
      <c r="C113" s="132"/>
      <c r="D113" s="21" t="s">
        <v>1241</v>
      </c>
      <c r="E113" s="21"/>
      <c r="F113" s="21" t="s">
        <v>18</v>
      </c>
      <c r="G113" s="21"/>
    </row>
    <row r="114" spans="1:7" ht="15" thickBot="1" x14ac:dyDescent="0.35">
      <c r="A114" s="21" t="s">
        <v>1159</v>
      </c>
      <c r="B114" s="132" t="s">
        <v>1242</v>
      </c>
      <c r="C114" s="132"/>
      <c r="D114" s="21" t="s">
        <v>1243</v>
      </c>
      <c r="E114" s="21" t="s">
        <v>18</v>
      </c>
      <c r="F114" s="21"/>
      <c r="G114" s="21"/>
    </row>
    <row r="115" spans="1:7" ht="15" thickBot="1" x14ac:dyDescent="0.35">
      <c r="A115" s="21" t="s">
        <v>1180</v>
      </c>
      <c r="B115" s="132" t="s">
        <v>1258</v>
      </c>
      <c r="C115" s="132"/>
      <c r="D115" s="21" t="s">
        <v>1259</v>
      </c>
      <c r="E115" s="21" t="s">
        <v>18</v>
      </c>
      <c r="F115" s="21"/>
      <c r="G115" s="21"/>
    </row>
    <row r="116" spans="1:7" ht="15" thickBot="1" x14ac:dyDescent="0.35">
      <c r="A116" s="21" t="s">
        <v>1167</v>
      </c>
      <c r="B116" s="132" t="s">
        <v>1253</v>
      </c>
      <c r="C116" s="132"/>
      <c r="D116" s="21" t="s">
        <v>1252</v>
      </c>
      <c r="E116" s="21"/>
      <c r="F116" s="21" t="s">
        <v>18</v>
      </c>
      <c r="G116" s="21"/>
    </row>
    <row r="117" spans="1:7" ht="15" thickBot="1" x14ac:dyDescent="0.35">
      <c r="A117" s="21" t="s">
        <v>1160</v>
      </c>
      <c r="B117" s="132" t="s">
        <v>1244</v>
      </c>
      <c r="C117" s="132"/>
      <c r="D117" s="21" t="s">
        <v>1245</v>
      </c>
      <c r="E117" s="21"/>
      <c r="F117" s="21" t="s">
        <v>18</v>
      </c>
      <c r="G117" s="21"/>
    </row>
    <row r="118" spans="1:7" ht="15" thickBot="1" x14ac:dyDescent="0.35">
      <c r="A118" s="21" t="s">
        <v>1157</v>
      </c>
      <c r="B118" s="132" t="s">
        <v>1238</v>
      </c>
      <c r="C118" s="132"/>
      <c r="D118" s="21" t="s">
        <v>1239</v>
      </c>
      <c r="E118" s="21" t="s">
        <v>18</v>
      </c>
      <c r="F118" s="21"/>
      <c r="G118" s="21"/>
    </row>
    <row r="119" spans="1:7" ht="15" thickBot="1" x14ac:dyDescent="0.35">
      <c r="A119" s="21" t="s">
        <v>1188</v>
      </c>
      <c r="B119" s="132" t="s">
        <v>1263</v>
      </c>
      <c r="C119" s="132"/>
      <c r="D119" s="21" t="s">
        <v>1264</v>
      </c>
      <c r="E119" s="21"/>
      <c r="F119" s="21" t="s">
        <v>18</v>
      </c>
      <c r="G119" s="21"/>
    </row>
    <row r="120" spans="1:7" ht="15" thickBot="1" x14ac:dyDescent="0.35">
      <c r="A120" s="21" t="s">
        <v>1190</v>
      </c>
      <c r="B120" s="132" t="s">
        <v>1265</v>
      </c>
      <c r="C120" s="132"/>
      <c r="D120" s="21" t="s">
        <v>1266</v>
      </c>
      <c r="E120" s="21" t="s">
        <v>18</v>
      </c>
      <c r="F120" s="21"/>
      <c r="G120" s="21"/>
    </row>
    <row r="121" spans="1:7" ht="15" thickBot="1" x14ac:dyDescent="0.35">
      <c r="A121" s="21" t="s">
        <v>1161</v>
      </c>
      <c r="B121" s="132" t="s">
        <v>1246</v>
      </c>
      <c r="C121" s="132"/>
      <c r="D121" s="21" t="s">
        <v>1247</v>
      </c>
      <c r="E121" s="21" t="s">
        <v>18</v>
      </c>
      <c r="F121" s="21"/>
      <c r="G121" s="21"/>
    </row>
    <row r="122" spans="1:7" ht="15" thickBot="1" x14ac:dyDescent="0.35">
      <c r="A122" s="21" t="s">
        <v>1192</v>
      </c>
      <c r="B122" s="132" t="s">
        <v>1267</v>
      </c>
      <c r="C122" s="132"/>
      <c r="D122" s="21"/>
      <c r="E122" s="21" t="s">
        <v>18</v>
      </c>
      <c r="F122" s="21"/>
      <c r="G122" s="21"/>
    </row>
    <row r="123" spans="1:7" ht="15" thickBot="1" x14ac:dyDescent="0.35">
      <c r="A123" s="21" t="s">
        <v>1204</v>
      </c>
      <c r="B123" s="21" t="s">
        <v>1299</v>
      </c>
      <c r="C123" s="21"/>
      <c r="D123" s="21" t="s">
        <v>1295</v>
      </c>
      <c r="E123" s="21" t="s">
        <v>18</v>
      </c>
      <c r="F123" s="21"/>
      <c r="G123" s="21"/>
    </row>
    <row r="124" spans="1:7" ht="15" thickBot="1" x14ac:dyDescent="0.35">
      <c r="A124" s="21" t="s">
        <v>1163</v>
      </c>
      <c r="B124" s="132" t="s">
        <v>1250</v>
      </c>
      <c r="C124" s="132"/>
      <c r="D124" s="21" t="s">
        <v>1251</v>
      </c>
      <c r="E124" s="21"/>
      <c r="F124" s="21" t="s">
        <v>18</v>
      </c>
      <c r="G124" s="21"/>
    </row>
    <row r="125" spans="1:7" ht="15" thickBot="1" x14ac:dyDescent="0.35">
      <c r="A125" s="21" t="s">
        <v>1174</v>
      </c>
      <c r="B125" s="132" t="s">
        <v>1260</v>
      </c>
      <c r="C125" s="132"/>
      <c r="D125" s="21" t="s">
        <v>1261</v>
      </c>
      <c r="E125" s="21"/>
      <c r="F125" s="21" t="s">
        <v>18</v>
      </c>
      <c r="G125" s="21"/>
    </row>
    <row r="126" spans="1:7" ht="15" thickBot="1" x14ac:dyDescent="0.35">
      <c r="A126" s="21" t="s">
        <v>1162</v>
      </c>
      <c r="B126" s="132" t="s">
        <v>1248</v>
      </c>
      <c r="C126" s="132"/>
      <c r="D126" s="21" t="s">
        <v>1249</v>
      </c>
      <c r="E126" s="21" t="s">
        <v>18</v>
      </c>
      <c r="F126" s="21"/>
      <c r="G126" s="21"/>
    </row>
    <row r="127" spans="1:7" ht="15" thickBot="1" x14ac:dyDescent="0.35">
      <c r="A127" s="21" t="s">
        <v>1178</v>
      </c>
      <c r="B127" s="132" t="s">
        <v>1256</v>
      </c>
      <c r="C127" s="132"/>
      <c r="D127" s="21" t="s">
        <v>1257</v>
      </c>
      <c r="E127" s="21" t="s">
        <v>18</v>
      </c>
      <c r="F127" s="21"/>
      <c r="G127" s="21"/>
    </row>
    <row r="128" spans="1:7" ht="15" thickBot="1" x14ac:dyDescent="0.35">
      <c r="A128" s="21" t="s">
        <v>1203</v>
      </c>
      <c r="B128" s="132" t="s">
        <v>1268</v>
      </c>
      <c r="C128" s="132"/>
      <c r="D128" s="21" t="s">
        <v>1269</v>
      </c>
      <c r="E128" s="21"/>
      <c r="F128" s="21" t="s">
        <v>18</v>
      </c>
      <c r="G128" s="21"/>
    </row>
    <row r="129" spans="1:9" ht="15" thickBot="1" x14ac:dyDescent="0.35">
      <c r="A129" s="21" t="s">
        <v>1302</v>
      </c>
      <c r="B129" s="21" t="s">
        <v>1270</v>
      </c>
      <c r="C129" s="21"/>
      <c r="D129" s="21" t="s">
        <v>1154</v>
      </c>
      <c r="E129" s="21"/>
      <c r="F129" s="21" t="s">
        <v>18</v>
      </c>
      <c r="G129" s="21"/>
    </row>
    <row r="130" spans="1:9" ht="15" thickBot="1" x14ac:dyDescent="0.35">
      <c r="A130" s="21" t="s">
        <v>1155</v>
      </c>
      <c r="B130" s="21" t="s">
        <v>1271</v>
      </c>
      <c r="C130" s="21"/>
      <c r="D130" s="21" t="s">
        <v>1301</v>
      </c>
      <c r="E130" s="21"/>
      <c r="F130" s="21" t="s">
        <v>18</v>
      </c>
      <c r="G130" s="21"/>
    </row>
    <row r="131" spans="1:9" ht="15" thickBot="1" x14ac:dyDescent="0.35">
      <c r="A131" s="21" t="s">
        <v>1164</v>
      </c>
      <c r="B131" s="21" t="s">
        <v>1296</v>
      </c>
      <c r="C131" s="21"/>
      <c r="D131" s="21" t="s">
        <v>1272</v>
      </c>
      <c r="E131" s="21"/>
      <c r="F131" s="21" t="s">
        <v>18</v>
      </c>
      <c r="G131" s="21"/>
    </row>
    <row r="132" spans="1:9" ht="15" thickBot="1" x14ac:dyDescent="0.35">
      <c r="A132" s="21" t="s">
        <v>1169</v>
      </c>
      <c r="B132" s="21" t="s">
        <v>1297</v>
      </c>
      <c r="C132" s="21"/>
      <c r="D132" s="21" t="s">
        <v>1273</v>
      </c>
      <c r="E132" s="21" t="s">
        <v>18</v>
      </c>
      <c r="F132" s="21" t="s">
        <v>18</v>
      </c>
      <c r="G132" s="21"/>
    </row>
    <row r="133" spans="1:9" ht="15" thickBot="1" x14ac:dyDescent="0.35">
      <c r="A133" s="21" t="s">
        <v>1170</v>
      </c>
      <c r="B133" s="21" t="s">
        <v>1274</v>
      </c>
      <c r="C133" s="21"/>
      <c r="D133" s="21" t="s">
        <v>1275</v>
      </c>
      <c r="E133" s="21" t="s">
        <v>18</v>
      </c>
      <c r="F133" s="21"/>
      <c r="G133" s="21"/>
    </row>
    <row r="134" spans="1:9" ht="15" thickBot="1" x14ac:dyDescent="0.35">
      <c r="A134" s="21" t="s">
        <v>1171</v>
      </c>
      <c r="B134" s="21" t="s">
        <v>1276</v>
      </c>
      <c r="C134" s="21"/>
      <c r="D134" s="21" t="s">
        <v>1277</v>
      </c>
      <c r="E134" s="21" t="s">
        <v>18</v>
      </c>
      <c r="F134" s="21"/>
      <c r="G134" s="21"/>
    </row>
    <row r="135" spans="1:9" ht="15" thickBot="1" x14ac:dyDescent="0.35">
      <c r="A135" s="21" t="s">
        <v>1173</v>
      </c>
      <c r="B135" s="21" t="s">
        <v>1278</v>
      </c>
      <c r="C135" s="21"/>
      <c r="D135" s="21" t="s">
        <v>1279</v>
      </c>
      <c r="E135" s="21" t="s">
        <v>18</v>
      </c>
      <c r="F135" s="21"/>
      <c r="G135" s="21"/>
    </row>
    <row r="136" spans="1:9" ht="15" thickBot="1" x14ac:dyDescent="0.35">
      <c r="A136" s="21" t="s">
        <v>1175</v>
      </c>
      <c r="B136" s="21" t="s">
        <v>1280</v>
      </c>
      <c r="C136" s="21"/>
      <c r="D136" s="21" t="s">
        <v>1281</v>
      </c>
      <c r="E136" s="21" t="s">
        <v>18</v>
      </c>
      <c r="F136" s="21"/>
      <c r="G136" s="21"/>
    </row>
    <row r="137" spans="1:9" ht="15" thickBot="1" x14ac:dyDescent="0.35">
      <c r="A137" s="21" t="s">
        <v>1177</v>
      </c>
      <c r="B137" s="21" t="s">
        <v>1284</v>
      </c>
      <c r="C137" s="21"/>
      <c r="D137" s="21" t="s">
        <v>1285</v>
      </c>
      <c r="E137" s="21" t="s">
        <v>18</v>
      </c>
      <c r="F137" s="21"/>
      <c r="G137" s="21"/>
    </row>
    <row r="138" spans="1:9" ht="15" thickBot="1" x14ac:dyDescent="0.35">
      <c r="A138" s="21" t="s">
        <v>1179</v>
      </c>
      <c r="B138" s="21" t="s">
        <v>1286</v>
      </c>
      <c r="C138" s="21"/>
      <c r="D138" s="21" t="s">
        <v>1287</v>
      </c>
      <c r="E138" s="21"/>
      <c r="F138" s="21" t="s">
        <v>18</v>
      </c>
      <c r="G138" s="21"/>
    </row>
    <row r="139" spans="1:9" ht="15" thickBot="1" x14ac:dyDescent="0.35">
      <c r="A139" s="21" t="s">
        <v>1189</v>
      </c>
      <c r="B139" s="21" t="s">
        <v>1288</v>
      </c>
      <c r="C139" s="21"/>
      <c r="D139" s="21" t="s">
        <v>1289</v>
      </c>
      <c r="E139" s="21"/>
      <c r="F139" s="21" t="s">
        <v>18</v>
      </c>
      <c r="G139" s="21"/>
    </row>
    <row r="140" spans="1:9" ht="15" thickBot="1" x14ac:dyDescent="0.35">
      <c r="A140" s="21" t="s">
        <v>1193</v>
      </c>
      <c r="B140" s="21" t="s">
        <v>1300</v>
      </c>
      <c r="C140" s="21"/>
      <c r="D140" s="21" t="s">
        <v>1290</v>
      </c>
      <c r="E140" s="21"/>
      <c r="F140" s="21" t="s">
        <v>18</v>
      </c>
      <c r="G140" s="21"/>
    </row>
    <row r="141" spans="1:9" ht="15" thickBot="1" x14ac:dyDescent="0.35">
      <c r="A141" s="21" t="s">
        <v>1197</v>
      </c>
      <c r="B141" s="21" t="s">
        <v>1291</v>
      </c>
      <c r="C141" s="21"/>
      <c r="D141" s="21" t="s">
        <v>1292</v>
      </c>
      <c r="E141" s="21" t="s">
        <v>18</v>
      </c>
      <c r="F141" s="21"/>
      <c r="G141" s="21"/>
      <c r="I141" t="s">
        <v>3481</v>
      </c>
    </row>
    <row r="142" spans="1:9" ht="15" thickBot="1" x14ac:dyDescent="0.35">
      <c r="A142" s="21" t="s">
        <v>1199</v>
      </c>
      <c r="B142" s="21" t="s">
        <v>1293</v>
      </c>
      <c r="C142" s="21"/>
      <c r="D142" s="21" t="s">
        <v>1294</v>
      </c>
      <c r="E142" s="21"/>
      <c r="F142" s="21" t="s">
        <v>18</v>
      </c>
      <c r="G142" s="21"/>
      <c r="I142">
        <f>14019/48</f>
        <v>292.0625</v>
      </c>
    </row>
    <row r="143" spans="1:9" ht="15" thickBot="1" x14ac:dyDescent="0.35">
      <c r="A143" s="46"/>
      <c r="B143" s="46"/>
      <c r="C143" s="46"/>
      <c r="D143" s="46"/>
      <c r="E143" s="46"/>
      <c r="F143" s="46"/>
      <c r="G143" s="46">
        <v>48</v>
      </c>
    </row>
    <row r="144" spans="1:9" ht="26.4" thickBot="1" x14ac:dyDescent="0.35">
      <c r="A144" s="468" t="s">
        <v>3041</v>
      </c>
      <c r="B144" s="469"/>
      <c r="C144" s="469"/>
      <c r="D144" s="469"/>
      <c r="E144" s="469"/>
      <c r="F144" s="469"/>
      <c r="G144" s="470"/>
    </row>
    <row r="145" spans="1:7" ht="15" thickBot="1" x14ac:dyDescent="0.35">
      <c r="A145" s="132" t="s">
        <v>2328</v>
      </c>
      <c r="B145" s="21" t="s">
        <v>2329</v>
      </c>
      <c r="C145" s="21"/>
      <c r="D145" s="21"/>
      <c r="E145" s="21" t="s">
        <v>18</v>
      </c>
      <c r="F145" s="21"/>
      <c r="G145" s="21"/>
    </row>
    <row r="146" spans="1:7" ht="15" thickBot="1" x14ac:dyDescent="0.35">
      <c r="A146" s="132" t="s">
        <v>2330</v>
      </c>
      <c r="B146" s="21" t="s">
        <v>2331</v>
      </c>
      <c r="C146" s="21"/>
      <c r="D146" s="21"/>
      <c r="E146" s="21"/>
      <c r="F146" s="21" t="s">
        <v>18</v>
      </c>
      <c r="G146" s="21"/>
    </row>
    <row r="147" spans="1:7" ht="15" thickBot="1" x14ac:dyDescent="0.35">
      <c r="A147" s="132" t="s">
        <v>2332</v>
      </c>
      <c r="B147" s="21" t="s">
        <v>2333</v>
      </c>
      <c r="C147" s="21"/>
      <c r="D147" s="21"/>
      <c r="E147" s="21"/>
      <c r="F147" s="21" t="s">
        <v>18</v>
      </c>
      <c r="G147" s="21"/>
    </row>
    <row r="148" spans="1:7" ht="15" thickBot="1" x14ac:dyDescent="0.35">
      <c r="A148" s="132" t="s">
        <v>2334</v>
      </c>
      <c r="B148" s="21"/>
      <c r="C148" s="21"/>
      <c r="D148" s="21"/>
      <c r="E148" s="21"/>
      <c r="F148" s="21" t="s">
        <v>18</v>
      </c>
      <c r="G148" s="21"/>
    </row>
    <row r="149" spans="1:7" ht="15" thickBot="1" x14ac:dyDescent="0.35">
      <c r="A149" s="132" t="s">
        <v>2448</v>
      </c>
      <c r="B149" s="21"/>
      <c r="C149" s="21"/>
      <c r="D149" s="21"/>
      <c r="E149" s="21"/>
      <c r="F149" s="21" t="s">
        <v>18</v>
      </c>
      <c r="G149" s="21"/>
    </row>
    <row r="150" spans="1:7" ht="15" thickBot="1" x14ac:dyDescent="0.35">
      <c r="A150" s="132" t="s">
        <v>2335</v>
      </c>
      <c r="B150" s="21"/>
      <c r="C150" s="21"/>
      <c r="D150" s="21"/>
      <c r="E150" s="21" t="s">
        <v>18</v>
      </c>
      <c r="F150" s="21"/>
      <c r="G150" s="21"/>
    </row>
    <row r="151" spans="1:7" ht="15" thickBot="1" x14ac:dyDescent="0.35">
      <c r="A151" s="132" t="s">
        <v>2336</v>
      </c>
      <c r="B151" s="21"/>
      <c r="C151" s="21"/>
      <c r="D151" s="21"/>
      <c r="E151" s="21" t="s">
        <v>18</v>
      </c>
      <c r="F151" s="21" t="s">
        <v>18</v>
      </c>
      <c r="G151" s="21"/>
    </row>
    <row r="152" spans="1:7" ht="15" thickBot="1" x14ac:dyDescent="0.35">
      <c r="A152" s="132" t="s">
        <v>368</v>
      </c>
      <c r="B152" s="21"/>
      <c r="C152" s="21"/>
      <c r="D152" s="21"/>
      <c r="E152" s="21"/>
      <c r="F152" s="21" t="s">
        <v>18</v>
      </c>
      <c r="G152" s="21"/>
    </row>
    <row r="153" spans="1:7" ht="15" thickBot="1" x14ac:dyDescent="0.35">
      <c r="A153" s="21" t="s">
        <v>2337</v>
      </c>
      <c r="B153" s="21" t="s">
        <v>2439</v>
      </c>
      <c r="C153" s="21"/>
      <c r="D153" s="21"/>
      <c r="E153" s="21" t="s">
        <v>18</v>
      </c>
      <c r="F153" s="21" t="s">
        <v>18</v>
      </c>
      <c r="G153" s="21"/>
    </row>
    <row r="154" spans="1:7" ht="15" thickBot="1" x14ac:dyDescent="0.35">
      <c r="A154" s="21" t="s">
        <v>2338</v>
      </c>
      <c r="B154" s="21"/>
      <c r="C154" s="21"/>
      <c r="D154" s="21"/>
      <c r="E154" s="21" t="s">
        <v>18</v>
      </c>
      <c r="F154" s="21" t="s">
        <v>18</v>
      </c>
      <c r="G154" s="21"/>
    </row>
    <row r="155" spans="1:7" ht="15" thickBot="1" x14ac:dyDescent="0.35">
      <c r="A155" s="21" t="s">
        <v>2340</v>
      </c>
      <c r="B155" s="21"/>
      <c r="C155" s="21"/>
      <c r="D155" s="21"/>
      <c r="E155" s="21" t="s">
        <v>18</v>
      </c>
      <c r="F155" s="21" t="s">
        <v>18</v>
      </c>
      <c r="G155" s="21"/>
    </row>
    <row r="156" spans="1:7" ht="15" thickBot="1" x14ac:dyDescent="0.35">
      <c r="A156" s="21" t="s">
        <v>2341</v>
      </c>
      <c r="B156" s="21"/>
      <c r="C156" s="21"/>
      <c r="D156" s="21"/>
      <c r="E156" s="21" t="s">
        <v>18</v>
      </c>
      <c r="F156" s="21" t="s">
        <v>18</v>
      </c>
      <c r="G156" s="21"/>
    </row>
    <row r="157" spans="1:7" ht="15" thickBot="1" x14ac:dyDescent="0.35">
      <c r="A157" s="21" t="s">
        <v>2342</v>
      </c>
      <c r="B157" s="21"/>
      <c r="C157" s="21"/>
      <c r="D157" s="21"/>
      <c r="E157" s="21" t="s">
        <v>18</v>
      </c>
      <c r="F157" s="21" t="s">
        <v>18</v>
      </c>
      <c r="G157" s="21"/>
    </row>
    <row r="158" spans="1:7" ht="15" thickBot="1" x14ac:dyDescent="0.35">
      <c r="A158" s="21" t="s">
        <v>2343</v>
      </c>
      <c r="B158" s="21"/>
      <c r="C158" s="21"/>
      <c r="D158" s="21"/>
      <c r="E158" s="21" t="s">
        <v>18</v>
      </c>
      <c r="F158" s="21" t="s">
        <v>18</v>
      </c>
      <c r="G158" s="21"/>
    </row>
    <row r="159" spans="1:7" ht="15" thickBot="1" x14ac:dyDescent="0.35">
      <c r="A159" s="21" t="s">
        <v>2457</v>
      </c>
      <c r="B159" s="21" t="s">
        <v>2458</v>
      </c>
      <c r="C159" s="21"/>
      <c r="D159" s="21"/>
      <c r="E159" s="21"/>
      <c r="F159" s="21"/>
      <c r="G159" s="21"/>
    </row>
    <row r="160" spans="1:7" ht="15" thickBot="1" x14ac:dyDescent="0.35">
      <c r="A160" s="21" t="s">
        <v>2459</v>
      </c>
      <c r="B160" s="21" t="s">
        <v>2465</v>
      </c>
      <c r="C160" s="21"/>
      <c r="D160" s="21"/>
      <c r="E160" s="21"/>
      <c r="F160" s="21"/>
      <c r="G160" s="21"/>
    </row>
    <row r="161" spans="1:9" ht="15" thickBot="1" x14ac:dyDescent="0.35">
      <c r="A161" s="21" t="s">
        <v>2461</v>
      </c>
      <c r="B161" s="21" t="s">
        <v>2466</v>
      </c>
      <c r="C161" s="21"/>
      <c r="D161" s="21"/>
      <c r="E161" s="21" t="s">
        <v>18</v>
      </c>
      <c r="F161" s="21"/>
      <c r="G161" s="21"/>
    </row>
    <row r="162" spans="1:9" ht="15" thickBot="1" x14ac:dyDescent="0.35">
      <c r="A162" s="21" t="s">
        <v>2467</v>
      </c>
      <c r="B162" s="21" t="s">
        <v>2468</v>
      </c>
      <c r="C162" s="21"/>
      <c r="D162" s="21"/>
      <c r="E162" s="21" t="s">
        <v>18</v>
      </c>
      <c r="F162" s="21"/>
      <c r="G162" s="21"/>
    </row>
    <row r="163" spans="1:9" ht="15" thickBot="1" x14ac:dyDescent="0.35">
      <c r="A163" s="21" t="s">
        <v>2469</v>
      </c>
      <c r="B163" s="21" t="s">
        <v>2438</v>
      </c>
      <c r="C163" s="21"/>
      <c r="D163" s="21"/>
      <c r="E163" s="21"/>
      <c r="F163" s="21"/>
      <c r="G163" s="21"/>
    </row>
    <row r="164" spans="1:9" ht="15" thickBot="1" x14ac:dyDescent="0.35">
      <c r="A164" s="21" t="s">
        <v>2440</v>
      </c>
      <c r="B164" s="21" t="s">
        <v>2441</v>
      </c>
      <c r="C164" s="21"/>
      <c r="D164" s="21"/>
      <c r="E164" s="21" t="s">
        <v>18</v>
      </c>
      <c r="F164" s="21" t="s">
        <v>18</v>
      </c>
      <c r="G164" s="21"/>
      <c r="I164" t="s">
        <v>3481</v>
      </c>
    </row>
    <row r="165" spans="1:9" ht="15" thickBot="1" x14ac:dyDescent="0.35">
      <c r="A165" s="21" t="s">
        <v>2444</v>
      </c>
      <c r="B165" s="21" t="s">
        <v>2445</v>
      </c>
      <c r="C165" s="21"/>
      <c r="D165" s="21"/>
      <c r="E165" s="21" t="s">
        <v>18</v>
      </c>
      <c r="F165" s="21" t="s">
        <v>18</v>
      </c>
      <c r="G165" s="21"/>
      <c r="I165">
        <f>2730/22</f>
        <v>124.09090909090909</v>
      </c>
    </row>
    <row r="166" spans="1:9" ht="15" thickBot="1" x14ac:dyDescent="0.35">
      <c r="A166" s="21" t="s">
        <v>2452</v>
      </c>
      <c r="B166" s="21" t="s">
        <v>2453</v>
      </c>
      <c r="C166" s="21"/>
      <c r="D166" s="21"/>
      <c r="E166" s="21" t="s">
        <v>18</v>
      </c>
      <c r="F166" s="21"/>
      <c r="G166" s="21"/>
    </row>
    <row r="167" spans="1:9" x14ac:dyDescent="0.3">
      <c r="G167">
        <v>22</v>
      </c>
    </row>
    <row r="168" spans="1:9" x14ac:dyDescent="0.3">
      <c r="G168">
        <v>160</v>
      </c>
    </row>
  </sheetData>
  <sortState ref="A113:H129">
    <sortCondition ref="A113"/>
  </sortState>
  <mergeCells count="3">
    <mergeCell ref="A2:G2"/>
    <mergeCell ref="A94:G94"/>
    <mergeCell ref="A144:G14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ySplit="1" topLeftCell="A2" activePane="bottomLeft" state="frozen"/>
      <selection pane="bottomLeft" activeCell="G44" sqref="G44"/>
    </sheetView>
  </sheetViews>
  <sheetFormatPr defaultColWidth="8.88671875" defaultRowHeight="14.4" x14ac:dyDescent="0.3"/>
  <cols>
    <col min="1" max="1" width="33.109375" customWidth="1"/>
    <col min="2" max="2" width="31.109375" customWidth="1"/>
    <col min="3" max="3" width="15.44140625" bestFit="1" customWidth="1"/>
    <col min="4" max="5" width="30" customWidth="1"/>
    <col min="6" max="6" width="17.44140625" customWidth="1"/>
    <col min="7" max="7" width="10.88671875" customWidth="1"/>
  </cols>
  <sheetData>
    <row r="1" spans="1:7" ht="21.75" customHeight="1" thickBot="1" x14ac:dyDescent="0.35">
      <c r="A1" s="359" t="s">
        <v>0</v>
      </c>
      <c r="B1" s="359" t="s">
        <v>500</v>
      </c>
      <c r="C1" s="362" t="s">
        <v>2964</v>
      </c>
      <c r="D1" s="362" t="s">
        <v>2776</v>
      </c>
      <c r="E1" s="362"/>
      <c r="F1" s="362"/>
      <c r="G1" s="372"/>
    </row>
    <row r="2" spans="1:7" ht="26.4" thickBot="1" x14ac:dyDescent="0.35">
      <c r="A2" s="468" t="s">
        <v>2968</v>
      </c>
      <c r="B2" s="469"/>
      <c r="C2" s="469"/>
      <c r="D2" s="469"/>
      <c r="E2" s="469"/>
      <c r="F2" s="469"/>
      <c r="G2" s="470"/>
    </row>
    <row r="3" spans="1:7" ht="15" thickBot="1" x14ac:dyDescent="0.35">
      <c r="A3" s="21" t="s">
        <v>482</v>
      </c>
      <c r="B3" s="21"/>
      <c r="C3" s="21"/>
      <c r="D3" s="21"/>
      <c r="E3" s="21"/>
      <c r="F3" s="21"/>
      <c r="G3" s="21"/>
    </row>
    <row r="4" spans="1:7" ht="15" thickBot="1" x14ac:dyDescent="0.35">
      <c r="A4" s="21" t="s">
        <v>466</v>
      </c>
      <c r="B4" s="21" t="s">
        <v>20</v>
      </c>
      <c r="C4" s="21"/>
      <c r="D4" s="21"/>
      <c r="E4" s="21"/>
      <c r="F4" s="21"/>
      <c r="G4" s="21"/>
    </row>
    <row r="5" spans="1:7" ht="15" thickBot="1" x14ac:dyDescent="0.35">
      <c r="A5" s="21" t="s">
        <v>2471</v>
      </c>
      <c r="B5" s="21" t="s">
        <v>374</v>
      </c>
      <c r="C5" s="21"/>
      <c r="D5" s="21"/>
      <c r="E5" s="21"/>
      <c r="F5" s="21"/>
      <c r="G5" s="21"/>
    </row>
    <row r="6" spans="1:7" ht="15" thickBot="1" x14ac:dyDescent="0.35">
      <c r="A6" s="21" t="s">
        <v>393</v>
      </c>
      <c r="B6" s="21" t="s">
        <v>432</v>
      </c>
      <c r="C6" s="21"/>
      <c r="D6" s="21"/>
      <c r="E6" s="21"/>
      <c r="F6" s="21"/>
      <c r="G6" s="21"/>
    </row>
    <row r="7" spans="1:7" ht="15" thickBot="1" x14ac:dyDescent="0.35">
      <c r="A7" s="21" t="s">
        <v>476</v>
      </c>
      <c r="B7" s="21"/>
      <c r="C7" s="21"/>
      <c r="D7" s="21"/>
      <c r="E7" s="21"/>
      <c r="F7" s="21"/>
      <c r="G7" s="21"/>
    </row>
    <row r="8" spans="1:7" ht="15" thickBot="1" x14ac:dyDescent="0.35">
      <c r="A8" s="21" t="s">
        <v>2480</v>
      </c>
      <c r="B8" s="21" t="s">
        <v>2483</v>
      </c>
      <c r="C8" s="21"/>
      <c r="D8" s="21"/>
      <c r="E8" s="21"/>
      <c r="F8" s="21"/>
      <c r="G8" s="21"/>
    </row>
    <row r="9" spans="1:7" ht="15" thickBot="1" x14ac:dyDescent="0.35">
      <c r="A9" s="21" t="s">
        <v>415</v>
      </c>
      <c r="B9" s="21" t="s">
        <v>2470</v>
      </c>
      <c r="C9" s="21"/>
      <c r="D9" s="21"/>
      <c r="E9" s="21"/>
      <c r="F9" s="21"/>
      <c r="G9" s="21"/>
    </row>
    <row r="10" spans="1:7" ht="15" thickBot="1" x14ac:dyDescent="0.35">
      <c r="A10" s="21" t="s">
        <v>2475</v>
      </c>
      <c r="B10" s="21" t="s">
        <v>2476</v>
      </c>
      <c r="C10" s="21"/>
      <c r="D10" s="21"/>
      <c r="E10" s="21"/>
      <c r="F10" s="21"/>
      <c r="G10" s="21"/>
    </row>
    <row r="11" spans="1:7" ht="15" thickBot="1" x14ac:dyDescent="0.35">
      <c r="A11" s="21" t="s">
        <v>2477</v>
      </c>
      <c r="B11" s="21" t="s">
        <v>2478</v>
      </c>
      <c r="C11" s="21"/>
      <c r="D11" s="21"/>
      <c r="E11" s="21"/>
      <c r="F11" s="21"/>
      <c r="G11" s="21"/>
    </row>
    <row r="12" spans="1:7" ht="15" thickBot="1" x14ac:dyDescent="0.35">
      <c r="A12" s="21" t="s">
        <v>2474</v>
      </c>
      <c r="B12" s="21" t="s">
        <v>401</v>
      </c>
      <c r="C12" s="21"/>
      <c r="D12" s="21"/>
      <c r="E12" s="21"/>
      <c r="F12" s="21"/>
      <c r="G12" s="21"/>
    </row>
    <row r="13" spans="1:7" ht="15" thickBot="1" x14ac:dyDescent="0.35">
      <c r="A13" s="21" t="s">
        <v>2472</v>
      </c>
      <c r="B13" s="21" t="s">
        <v>2473</v>
      </c>
      <c r="C13" s="21"/>
      <c r="D13" s="21"/>
      <c r="E13" s="21"/>
      <c r="F13" s="21"/>
      <c r="G13" s="21"/>
    </row>
    <row r="14" spans="1:7" ht="15" thickBot="1" x14ac:dyDescent="0.35">
      <c r="A14" s="21" t="s">
        <v>473</v>
      </c>
      <c r="B14" s="21" t="s">
        <v>474</v>
      </c>
      <c r="C14" s="21"/>
      <c r="D14" s="21"/>
      <c r="E14" s="21"/>
      <c r="F14" s="21"/>
      <c r="G14" s="21"/>
    </row>
    <row r="15" spans="1:7" ht="15" thickBot="1" x14ac:dyDescent="0.35">
      <c r="A15" s="21" t="s">
        <v>477</v>
      </c>
      <c r="B15" s="21" t="s">
        <v>2479</v>
      </c>
      <c r="C15" s="21"/>
      <c r="D15" s="21"/>
      <c r="E15" s="21"/>
      <c r="F15" s="21"/>
      <c r="G15" s="21"/>
    </row>
    <row r="16" spans="1:7" ht="15" thickBot="1" x14ac:dyDescent="0.35">
      <c r="A16" s="21" t="s">
        <v>395</v>
      </c>
      <c r="B16" s="21" t="s">
        <v>394</v>
      </c>
      <c r="C16" s="21"/>
      <c r="D16" s="21"/>
      <c r="E16" s="21"/>
      <c r="F16" s="21"/>
      <c r="G16" s="21"/>
    </row>
    <row r="17" spans="1:10" ht="15" thickBot="1" x14ac:dyDescent="0.35">
      <c r="A17" s="21" t="s">
        <v>478</v>
      </c>
      <c r="B17" s="21" t="s">
        <v>479</v>
      </c>
      <c r="C17" s="21"/>
      <c r="D17" s="21"/>
      <c r="E17" s="21"/>
      <c r="F17" s="21"/>
      <c r="G17" s="21"/>
    </row>
    <row r="18" spans="1:10" ht="15" thickBot="1" x14ac:dyDescent="0.35">
      <c r="A18" s="21" t="s">
        <v>416</v>
      </c>
      <c r="B18" s="21" t="s">
        <v>432</v>
      </c>
      <c r="C18" s="21"/>
      <c r="D18" s="21"/>
      <c r="E18" s="21"/>
      <c r="F18" s="21"/>
      <c r="G18" s="21"/>
    </row>
    <row r="19" spans="1:10" ht="15" thickBot="1" x14ac:dyDescent="0.35">
      <c r="A19" s="21" t="s">
        <v>480</v>
      </c>
      <c r="B19" s="21" t="s">
        <v>481</v>
      </c>
      <c r="C19" s="21"/>
      <c r="D19" s="21"/>
      <c r="E19" s="21"/>
      <c r="F19" s="21"/>
      <c r="G19" s="21"/>
    </row>
    <row r="20" spans="1:10" ht="15" thickBot="1" x14ac:dyDescent="0.35">
      <c r="A20" s="21" t="s">
        <v>1026</v>
      </c>
      <c r="B20" s="21" t="s">
        <v>394</v>
      </c>
      <c r="C20" s="21"/>
      <c r="D20" s="21"/>
      <c r="E20" s="21"/>
      <c r="F20" s="21"/>
      <c r="G20" s="21"/>
    </row>
    <row r="21" spans="1:10" ht="15" thickBot="1" x14ac:dyDescent="0.35">
      <c r="A21" s="21" t="s">
        <v>398</v>
      </c>
      <c r="B21" s="21" t="s">
        <v>433</v>
      </c>
      <c r="C21" s="21"/>
      <c r="D21" s="21"/>
      <c r="E21" s="21"/>
      <c r="F21" s="21"/>
      <c r="G21" s="21"/>
    </row>
    <row r="22" spans="1:10" ht="15" thickBot="1" x14ac:dyDescent="0.35">
      <c r="A22" s="21" t="s">
        <v>986</v>
      </c>
      <c r="B22" s="21" t="s">
        <v>413</v>
      </c>
      <c r="C22" s="21"/>
      <c r="D22" s="21"/>
      <c r="E22" s="21"/>
      <c r="F22" s="21"/>
      <c r="G22" s="21"/>
    </row>
    <row r="23" spans="1:10" ht="15" thickBot="1" x14ac:dyDescent="0.35">
      <c r="A23" s="21" t="s">
        <v>2481</v>
      </c>
      <c r="B23" s="21" t="s">
        <v>2482</v>
      </c>
      <c r="C23" s="21"/>
      <c r="D23" s="21"/>
      <c r="E23" s="21"/>
      <c r="F23" s="21"/>
      <c r="G23" s="21"/>
    </row>
    <row r="24" spans="1:10" ht="15" thickBot="1" x14ac:dyDescent="0.35">
      <c r="A24" s="21" t="s">
        <v>407</v>
      </c>
      <c r="B24" s="21" t="s">
        <v>464</v>
      </c>
      <c r="C24" s="21"/>
      <c r="D24" s="21"/>
      <c r="E24" s="21"/>
      <c r="F24" s="21"/>
      <c r="G24" s="21"/>
    </row>
    <row r="25" spans="1:10" ht="15" thickBot="1" x14ac:dyDescent="0.35">
      <c r="A25" s="21" t="s">
        <v>404</v>
      </c>
      <c r="B25" s="21" t="s">
        <v>405</v>
      </c>
      <c r="C25" s="21"/>
      <c r="D25" s="21"/>
      <c r="E25" s="21"/>
      <c r="F25" s="21"/>
      <c r="G25" s="21"/>
    </row>
    <row r="26" spans="1:10" ht="87" thickBot="1" x14ac:dyDescent="0.35">
      <c r="A26" s="223" t="s">
        <v>2756</v>
      </c>
      <c r="B26" s="125" t="s">
        <v>2757</v>
      </c>
      <c r="C26" s="21"/>
      <c r="D26" s="223" t="s">
        <v>2758</v>
      </c>
      <c r="E26" s="223"/>
      <c r="F26" s="223"/>
      <c r="G26" s="21"/>
    </row>
    <row r="27" spans="1:10" ht="15" thickBot="1" x14ac:dyDescent="0.35">
      <c r="A27" s="46"/>
      <c r="B27" s="46"/>
      <c r="C27" s="46"/>
      <c r="D27" s="46"/>
      <c r="E27" s="46"/>
      <c r="F27" s="46"/>
      <c r="G27" s="46">
        <v>24</v>
      </c>
    </row>
    <row r="28" spans="1:10" ht="29.25" customHeight="1" thickBot="1" x14ac:dyDescent="0.55000000000000004">
      <c r="A28" s="475" t="s">
        <v>1665</v>
      </c>
      <c r="B28" s="476"/>
      <c r="C28" s="476"/>
      <c r="D28" s="476"/>
      <c r="E28" s="476"/>
      <c r="F28" s="476"/>
      <c r="G28" s="477"/>
    </row>
    <row r="29" spans="1:10" ht="15" thickBot="1" x14ac:dyDescent="0.35">
      <c r="A29" s="21" t="s">
        <v>1356</v>
      </c>
      <c r="B29" s="168" t="s">
        <v>1355</v>
      </c>
      <c r="C29" s="21"/>
      <c r="D29" s="21"/>
      <c r="E29" s="21"/>
      <c r="F29" s="21"/>
      <c r="G29" s="21"/>
    </row>
    <row r="30" spans="1:10" ht="15" thickBot="1" x14ac:dyDescent="0.35">
      <c r="A30" s="21" t="s">
        <v>1176</v>
      </c>
      <c r="B30" s="21" t="s">
        <v>1282</v>
      </c>
      <c r="C30" s="21"/>
      <c r="D30" s="21" t="s">
        <v>1283</v>
      </c>
      <c r="E30" s="21"/>
      <c r="F30" s="21"/>
      <c r="G30" s="21"/>
    </row>
    <row r="31" spans="1:10" ht="15" thickBot="1" x14ac:dyDescent="0.35">
      <c r="A31" s="21" t="s">
        <v>1186</v>
      </c>
      <c r="B31" s="168" t="s">
        <v>1262</v>
      </c>
      <c r="C31" s="21"/>
      <c r="D31" s="21"/>
      <c r="E31" s="21"/>
      <c r="F31" s="21"/>
      <c r="G31" s="21"/>
      <c r="J31" t="s">
        <v>472</v>
      </c>
    </row>
    <row r="32" spans="1:10" ht="15" thickBot="1" x14ac:dyDescent="0.35">
      <c r="A32" s="21" t="s">
        <v>416</v>
      </c>
      <c r="B32" s="168" t="s">
        <v>2392</v>
      </c>
      <c r="C32" s="46"/>
      <c r="D32" s="46"/>
      <c r="E32" s="46"/>
      <c r="F32" s="46"/>
      <c r="G32" s="21"/>
    </row>
    <row r="33" spans="1:7" ht="15" thickBot="1" x14ac:dyDescent="0.35">
      <c r="A33" s="21" t="s">
        <v>2390</v>
      </c>
      <c r="B33" s="21" t="s">
        <v>2391</v>
      </c>
      <c r="C33" s="21"/>
      <c r="D33" s="21"/>
      <c r="E33" s="21"/>
      <c r="F33" s="21"/>
      <c r="G33" s="21"/>
    </row>
    <row r="34" spans="1:7" ht="15" thickBot="1" x14ac:dyDescent="0.35">
      <c r="A34" s="21" t="s">
        <v>1195</v>
      </c>
      <c r="B34" s="168" t="s">
        <v>1223</v>
      </c>
      <c r="C34" s="21" t="s">
        <v>1224</v>
      </c>
      <c r="D34" s="21" t="s">
        <v>1225</v>
      </c>
      <c r="E34" s="21"/>
      <c r="F34" s="21"/>
      <c r="G34" s="21"/>
    </row>
    <row r="35" spans="1:7" ht="15" thickBot="1" x14ac:dyDescent="0.35">
      <c r="A35" s="21" t="s">
        <v>2484</v>
      </c>
      <c r="B35" s="21" t="s">
        <v>2485</v>
      </c>
      <c r="C35" s="21"/>
      <c r="D35" s="21"/>
      <c r="E35" s="21"/>
      <c r="F35" s="21"/>
      <c r="G35" s="21"/>
    </row>
    <row r="36" spans="1:7" ht="15" thickBot="1" x14ac:dyDescent="0.35">
      <c r="A36" s="21" t="s">
        <v>1366</v>
      </c>
      <c r="B36" s="21" t="s">
        <v>1365</v>
      </c>
      <c r="C36" s="21" t="s">
        <v>1367</v>
      </c>
      <c r="D36" s="21"/>
      <c r="E36" s="21"/>
      <c r="F36" s="21"/>
      <c r="G36" s="21"/>
    </row>
    <row r="37" spans="1:7" ht="15" thickBot="1" x14ac:dyDescent="0.35">
      <c r="A37" s="46"/>
      <c r="B37" s="46"/>
      <c r="C37" s="46"/>
      <c r="D37" s="46"/>
      <c r="E37" s="46"/>
      <c r="F37" s="46"/>
      <c r="G37" s="46">
        <v>8</v>
      </c>
    </row>
    <row r="38" spans="1:7" ht="26.4" thickBot="1" x14ac:dyDescent="0.55000000000000004">
      <c r="A38" s="475" t="s">
        <v>3042</v>
      </c>
      <c r="B38" s="476"/>
      <c r="C38" s="476"/>
      <c r="D38" s="476"/>
      <c r="E38" s="476"/>
      <c r="F38" s="476"/>
      <c r="G38" s="477"/>
    </row>
    <row r="39" spans="1:7" ht="15" thickBot="1" x14ac:dyDescent="0.35">
      <c r="A39" s="21" t="s">
        <v>416</v>
      </c>
      <c r="B39" s="21" t="s">
        <v>2387</v>
      </c>
      <c r="C39" s="21"/>
      <c r="D39" s="21"/>
      <c r="E39" s="21"/>
      <c r="F39" s="21"/>
      <c r="G39" s="21"/>
    </row>
    <row r="40" spans="1:7" ht="15" thickBot="1" x14ac:dyDescent="0.35">
      <c r="A40" s="21" t="s">
        <v>415</v>
      </c>
      <c r="B40" s="21" t="s">
        <v>2388</v>
      </c>
      <c r="C40" s="21"/>
      <c r="D40" s="21"/>
      <c r="E40" s="21"/>
      <c r="F40" s="21"/>
      <c r="G40" s="21"/>
    </row>
    <row r="41" spans="1:7" ht="15" thickBot="1" x14ac:dyDescent="0.35">
      <c r="A41" s="21" t="s">
        <v>415</v>
      </c>
      <c r="B41" s="21" t="s">
        <v>2389</v>
      </c>
      <c r="C41" s="21"/>
      <c r="D41" s="21"/>
      <c r="E41" s="21"/>
      <c r="F41" s="21"/>
      <c r="G41" s="21"/>
    </row>
    <row r="42" spans="1:7" x14ac:dyDescent="0.3">
      <c r="G42">
        <v>3</v>
      </c>
    </row>
    <row r="43" spans="1:7" x14ac:dyDescent="0.3">
      <c r="G43">
        <v>35</v>
      </c>
    </row>
  </sheetData>
  <sortState ref="A3:B26">
    <sortCondition ref="A3"/>
  </sortState>
  <mergeCells count="3">
    <mergeCell ref="A2:G2"/>
    <mergeCell ref="A28:G28"/>
    <mergeCell ref="A38:G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workbookViewId="0">
      <pane ySplit="1" topLeftCell="A2" activePane="bottomLeft" state="frozen"/>
      <selection activeCell="B1" sqref="B1"/>
      <selection pane="bottomLeft" activeCell="A73" sqref="A73"/>
    </sheetView>
  </sheetViews>
  <sheetFormatPr defaultColWidth="8.88671875" defaultRowHeight="14.4" x14ac:dyDescent="0.3"/>
  <cols>
    <col min="1" max="1" width="32.44140625" customWidth="1"/>
    <col min="2" max="2" width="36.88671875" customWidth="1"/>
    <col min="3" max="3" width="30.33203125" customWidth="1"/>
    <col min="4" max="4" width="18.44140625" customWidth="1"/>
    <col min="5" max="5" width="38.88671875" customWidth="1"/>
    <col min="6" max="6" width="26.44140625" customWidth="1"/>
    <col min="7" max="7" width="17.6640625" customWidth="1"/>
    <col min="8" max="9" width="9.109375" customWidth="1"/>
  </cols>
  <sheetData>
    <row r="1" spans="1:21" ht="23.4" x14ac:dyDescent="0.45">
      <c r="A1" s="373" t="s">
        <v>3043</v>
      </c>
      <c r="B1" s="374" t="s">
        <v>2310</v>
      </c>
      <c r="C1" s="374" t="s">
        <v>1661</v>
      </c>
      <c r="D1" s="374" t="s">
        <v>1662</v>
      </c>
      <c r="E1" s="375" t="s">
        <v>1663</v>
      </c>
      <c r="F1" s="373"/>
    </row>
    <row r="2" spans="1:21" ht="25.8" x14ac:dyDescent="0.5">
      <c r="A2" s="134" t="s">
        <v>1664</v>
      </c>
      <c r="B2" s="55"/>
      <c r="C2" s="55"/>
      <c r="D2" s="55"/>
      <c r="E2" s="55"/>
      <c r="F2" s="55"/>
      <c r="S2" t="s">
        <v>1008</v>
      </c>
      <c r="T2" t="s">
        <v>1009</v>
      </c>
      <c r="U2" t="s">
        <v>1010</v>
      </c>
    </row>
    <row r="3" spans="1:21" ht="15" thickBot="1" x14ac:dyDescent="0.35">
      <c r="A3" s="113" t="s">
        <v>2307</v>
      </c>
      <c r="B3" s="114"/>
      <c r="C3" s="114"/>
      <c r="D3" s="114"/>
      <c r="E3" s="114"/>
      <c r="F3" s="114"/>
      <c r="S3" t="s">
        <v>1011</v>
      </c>
      <c r="T3" t="s">
        <v>1012</v>
      </c>
      <c r="U3">
        <v>279048659</v>
      </c>
    </row>
    <row r="4" spans="1:21" ht="16.2" thickBot="1" x14ac:dyDescent="0.35">
      <c r="A4" s="144" t="s">
        <v>1666</v>
      </c>
      <c r="B4" s="144"/>
      <c r="C4" s="144" t="s">
        <v>1667</v>
      </c>
      <c r="D4" s="144" t="s">
        <v>1668</v>
      </c>
      <c r="E4" s="170" t="s">
        <v>1674</v>
      </c>
      <c r="F4" s="171" t="s">
        <v>1670</v>
      </c>
      <c r="G4" s="58"/>
    </row>
    <row r="5" spans="1:21" ht="16.2" thickBot="1" x14ac:dyDescent="0.35">
      <c r="A5" s="144" t="s">
        <v>1669</v>
      </c>
      <c r="B5" s="144"/>
      <c r="C5" s="144"/>
      <c r="D5" s="144"/>
      <c r="E5" s="170" t="s">
        <v>1673</v>
      </c>
      <c r="F5" s="172"/>
      <c r="G5" s="58"/>
      <c r="S5" t="s">
        <v>1015</v>
      </c>
    </row>
    <row r="6" spans="1:21" ht="16.2" thickBot="1" x14ac:dyDescent="0.35">
      <c r="A6" s="115" t="s">
        <v>2311</v>
      </c>
      <c r="B6" s="116"/>
      <c r="C6" s="116"/>
      <c r="D6" s="116"/>
      <c r="E6" s="117"/>
      <c r="F6" s="118"/>
      <c r="G6" s="58"/>
    </row>
    <row r="7" spans="1:21" ht="15" thickBot="1" x14ac:dyDescent="0.35">
      <c r="A7" s="21" t="s">
        <v>661</v>
      </c>
      <c r="B7" s="21"/>
      <c r="C7" s="21"/>
      <c r="D7" s="21"/>
      <c r="E7" s="21" t="s">
        <v>1672</v>
      </c>
      <c r="F7" s="171" t="s">
        <v>1671</v>
      </c>
      <c r="S7" t="s">
        <v>1016</v>
      </c>
    </row>
    <row r="8" spans="1:21" ht="15" thickBot="1" x14ac:dyDescent="0.35">
      <c r="A8" s="21" t="s">
        <v>1675</v>
      </c>
      <c r="B8" s="21"/>
      <c r="C8" s="21" t="s">
        <v>1677</v>
      </c>
      <c r="D8" s="21"/>
      <c r="E8" s="144" t="s">
        <v>1678</v>
      </c>
      <c r="F8" s="21"/>
      <c r="S8" t="s">
        <v>661</v>
      </c>
    </row>
    <row r="9" spans="1:21" ht="15" thickBot="1" x14ac:dyDescent="0.35">
      <c r="A9" s="21" t="s">
        <v>2668</v>
      </c>
      <c r="B9" s="21"/>
      <c r="C9" s="21"/>
      <c r="D9" s="21"/>
      <c r="E9" s="144"/>
      <c r="F9" s="21"/>
    </row>
    <row r="10" spans="1:21" ht="15" thickBot="1" x14ac:dyDescent="0.35">
      <c r="A10" s="21" t="s">
        <v>1676</v>
      </c>
      <c r="B10" s="21"/>
      <c r="C10" s="21" t="s">
        <v>1681</v>
      </c>
      <c r="D10" s="21"/>
      <c r="E10" s="21" t="s">
        <v>1680</v>
      </c>
      <c r="F10" s="171" t="s">
        <v>1679</v>
      </c>
    </row>
    <row r="11" spans="1:21" ht="15" thickBot="1" x14ac:dyDescent="0.35">
      <c r="A11" s="21" t="s">
        <v>2669</v>
      </c>
      <c r="B11" s="21"/>
      <c r="C11" s="21"/>
      <c r="D11" s="21"/>
      <c r="E11" s="21"/>
      <c r="F11" s="171"/>
    </row>
    <row r="12" spans="1:21" ht="15" thickBot="1" x14ac:dyDescent="0.35">
      <c r="A12" s="21" t="s">
        <v>2686</v>
      </c>
      <c r="B12" s="21"/>
      <c r="C12" s="21"/>
      <c r="D12" s="21"/>
      <c r="E12" s="21"/>
      <c r="F12" s="171"/>
    </row>
    <row r="13" spans="1:21" ht="15" thickBot="1" x14ac:dyDescent="0.35">
      <c r="A13" s="21" t="s">
        <v>2663</v>
      </c>
      <c r="B13" s="21"/>
      <c r="C13" s="21"/>
      <c r="D13" s="21"/>
      <c r="E13" s="21"/>
      <c r="F13" s="171"/>
    </row>
    <row r="14" spans="1:21" ht="15" thickBot="1" x14ac:dyDescent="0.35">
      <c r="A14" s="21" t="s">
        <v>2664</v>
      </c>
      <c r="B14" s="21" t="s">
        <v>2665</v>
      </c>
      <c r="C14" s="21"/>
      <c r="D14" s="21"/>
      <c r="E14" s="21"/>
      <c r="F14" s="171"/>
    </row>
    <row r="15" spans="1:21" ht="15" thickBot="1" x14ac:dyDescent="0.35">
      <c r="A15" s="21" t="s">
        <v>2670</v>
      </c>
      <c r="B15" s="21"/>
      <c r="C15" s="21"/>
      <c r="D15" s="21"/>
      <c r="E15" s="21"/>
      <c r="F15" s="171"/>
    </row>
    <row r="16" spans="1:21" ht="15" thickBot="1" x14ac:dyDescent="0.35">
      <c r="A16" s="21" t="s">
        <v>2667</v>
      </c>
      <c r="B16" s="21"/>
      <c r="C16" s="21"/>
      <c r="D16" s="21"/>
      <c r="E16" s="21"/>
      <c r="F16" s="171"/>
    </row>
    <row r="17" spans="1:6" ht="15" thickBot="1" x14ac:dyDescent="0.35">
      <c r="A17" s="21" t="s">
        <v>2666</v>
      </c>
      <c r="B17" s="21"/>
      <c r="C17" s="21"/>
      <c r="D17" s="21"/>
      <c r="E17" s="21"/>
      <c r="F17" s="171"/>
    </row>
    <row r="18" spans="1:6" ht="15" thickBot="1" x14ac:dyDescent="0.35">
      <c r="A18" s="21" t="s">
        <v>2257</v>
      </c>
      <c r="B18" s="21"/>
      <c r="C18" s="21"/>
      <c r="D18" s="21"/>
      <c r="E18" s="21"/>
      <c r="F18" s="21"/>
    </row>
    <row r="19" spans="1:6" ht="15" thickBot="1" x14ac:dyDescent="0.35">
      <c r="A19" s="113" t="s">
        <v>2309</v>
      </c>
      <c r="B19" s="114"/>
      <c r="C19" s="114"/>
      <c r="D19" s="114"/>
      <c r="E19" s="114"/>
      <c r="F19" s="114"/>
    </row>
    <row r="20" spans="1:6" ht="15" thickBot="1" x14ac:dyDescent="0.35">
      <c r="A20" s="21" t="s">
        <v>2267</v>
      </c>
      <c r="B20" s="21"/>
      <c r="C20" s="21"/>
      <c r="D20" s="21"/>
      <c r="E20" s="21"/>
      <c r="F20" s="21"/>
    </row>
    <row r="21" spans="1:6" ht="15" thickBot="1" x14ac:dyDescent="0.35">
      <c r="A21" s="168" t="s">
        <v>2264</v>
      </c>
      <c r="B21" s="21"/>
      <c r="C21" s="21"/>
      <c r="D21" s="21"/>
      <c r="E21" s="21"/>
      <c r="F21" s="21"/>
    </row>
    <row r="22" spans="1:6" ht="15" thickBot="1" x14ac:dyDescent="0.35">
      <c r="A22" s="21" t="s">
        <v>2265</v>
      </c>
      <c r="B22" s="21"/>
      <c r="C22" s="21"/>
      <c r="D22" s="21"/>
      <c r="E22" s="21"/>
      <c r="F22" s="21"/>
    </row>
    <row r="23" spans="1:6" ht="15" thickBot="1" x14ac:dyDescent="0.35">
      <c r="A23" s="21" t="s">
        <v>2266</v>
      </c>
      <c r="B23" s="21"/>
      <c r="C23" s="21"/>
      <c r="D23" s="21"/>
      <c r="E23" s="21"/>
      <c r="F23" s="21"/>
    </row>
    <row r="24" spans="1:6" ht="15" thickBot="1" x14ac:dyDescent="0.35">
      <c r="A24" s="21" t="s">
        <v>2268</v>
      </c>
      <c r="B24" s="21"/>
      <c r="C24" s="21"/>
      <c r="D24" s="21"/>
      <c r="E24" s="21"/>
      <c r="F24" s="21"/>
    </row>
    <row r="25" spans="1:6" ht="15" thickBot="1" x14ac:dyDescent="0.35">
      <c r="A25" s="21" t="s">
        <v>2269</v>
      </c>
      <c r="B25" s="21"/>
      <c r="C25" s="21"/>
      <c r="D25" s="21"/>
      <c r="E25" s="21"/>
      <c r="F25" s="21"/>
    </row>
    <row r="26" spans="1:6" ht="15" thickBot="1" x14ac:dyDescent="0.35">
      <c r="A26" s="21" t="s">
        <v>2662</v>
      </c>
      <c r="B26" s="21"/>
      <c r="C26" s="21"/>
      <c r="D26" s="21"/>
      <c r="E26" s="21"/>
      <c r="F26" s="21"/>
    </row>
    <row r="27" spans="1:6" ht="15" thickBot="1" x14ac:dyDescent="0.35">
      <c r="A27" s="21" t="s">
        <v>2661</v>
      </c>
      <c r="B27" s="21"/>
      <c r="C27" s="21"/>
      <c r="D27" s="21"/>
      <c r="E27" s="21"/>
      <c r="F27" s="21"/>
    </row>
    <row r="28" spans="1:6" ht="15" thickBot="1" x14ac:dyDescent="0.35">
      <c r="A28" s="113" t="s">
        <v>2675</v>
      </c>
      <c r="B28" s="114"/>
      <c r="C28" s="114"/>
      <c r="D28" s="114"/>
      <c r="E28" s="114"/>
      <c r="F28" s="114"/>
    </row>
    <row r="29" spans="1:6" s="48" customFormat="1" ht="15" thickBot="1" x14ac:dyDescent="0.35">
      <c r="A29" s="21" t="s">
        <v>2676</v>
      </c>
      <c r="B29" s="21"/>
      <c r="C29" s="21"/>
      <c r="D29" s="21"/>
      <c r="E29" s="21"/>
      <c r="F29" s="21"/>
    </row>
    <row r="30" spans="1:6" s="48" customFormat="1" ht="15" thickBot="1" x14ac:dyDescent="0.35">
      <c r="A30" s="21" t="s">
        <v>2677</v>
      </c>
      <c r="B30" s="21"/>
      <c r="C30" s="21"/>
      <c r="D30" s="21"/>
      <c r="E30" s="21"/>
      <c r="F30" s="21"/>
    </row>
    <row r="31" spans="1:6" s="48" customFormat="1" ht="15" thickBot="1" x14ac:dyDescent="0.35">
      <c r="A31" s="21" t="s">
        <v>2678</v>
      </c>
      <c r="B31" s="21"/>
      <c r="C31" s="21"/>
      <c r="D31" s="21"/>
      <c r="E31" s="21"/>
      <c r="F31" s="21"/>
    </row>
    <row r="32" spans="1:6" s="48" customFormat="1" ht="15" thickBot="1" x14ac:dyDescent="0.35">
      <c r="A32" s="21" t="s">
        <v>2679</v>
      </c>
      <c r="B32" s="21"/>
      <c r="C32" s="21"/>
      <c r="D32" s="21"/>
      <c r="E32" s="21"/>
      <c r="F32" s="21"/>
    </row>
    <row r="33" spans="1:7" s="48" customFormat="1" ht="15" thickBot="1" x14ac:dyDescent="0.35">
      <c r="A33" s="21" t="s">
        <v>2680</v>
      </c>
      <c r="B33" s="21"/>
      <c r="C33" s="21"/>
      <c r="D33" s="21"/>
      <c r="E33" s="21"/>
      <c r="F33" s="21"/>
    </row>
    <row r="34" spans="1:7" s="48" customFormat="1" ht="15" thickBot="1" x14ac:dyDescent="0.35">
      <c r="A34" s="21" t="s">
        <v>2681</v>
      </c>
      <c r="B34" s="21"/>
      <c r="C34" s="21"/>
      <c r="D34" s="21"/>
      <c r="E34" s="21"/>
      <c r="F34" s="21"/>
    </row>
    <row r="35" spans="1:7" s="48" customFormat="1" ht="15" thickBot="1" x14ac:dyDescent="0.35">
      <c r="A35" s="21" t="s">
        <v>2682</v>
      </c>
      <c r="B35" s="21"/>
      <c r="C35" s="21"/>
      <c r="D35" s="21"/>
      <c r="E35" s="21"/>
      <c r="F35" s="21"/>
    </row>
    <row r="36" spans="1:7" s="48" customFormat="1" ht="15" thickBot="1" x14ac:dyDescent="0.35">
      <c r="A36" s="21" t="s">
        <v>2683</v>
      </c>
      <c r="B36" s="21"/>
      <c r="C36" s="21"/>
      <c r="D36" s="21"/>
      <c r="E36" s="21"/>
      <c r="F36" s="21"/>
    </row>
    <row r="37" spans="1:7" s="48" customFormat="1" ht="29.4" thickBot="1" x14ac:dyDescent="0.35">
      <c r="A37" s="125" t="s">
        <v>2684</v>
      </c>
      <c r="B37" s="21"/>
      <c r="C37" s="21"/>
      <c r="D37" s="21"/>
      <c r="E37" s="21"/>
      <c r="F37" s="21"/>
    </row>
    <row r="38" spans="1:7" s="48" customFormat="1" ht="15" thickBot="1" x14ac:dyDescent="0.35">
      <c r="A38" s="21" t="s">
        <v>2685</v>
      </c>
      <c r="B38" s="21"/>
      <c r="C38" s="21"/>
      <c r="D38" s="21"/>
      <c r="E38" s="21"/>
      <c r="F38" s="21"/>
    </row>
    <row r="39" spans="1:7" s="48" customFormat="1" ht="29.4" thickBot="1" x14ac:dyDescent="0.35">
      <c r="A39" s="125" t="s">
        <v>2687</v>
      </c>
      <c r="B39" s="21">
        <v>15</v>
      </c>
      <c r="C39" s="21"/>
      <c r="D39" s="21"/>
      <c r="E39" s="21"/>
      <c r="F39" s="21"/>
      <c r="G39" s="48" t="s">
        <v>2691</v>
      </c>
    </row>
    <row r="40" spans="1:7" s="48" customFormat="1" ht="29.4" thickBot="1" x14ac:dyDescent="0.35">
      <c r="A40" s="125" t="s">
        <v>2688</v>
      </c>
      <c r="B40" s="21">
        <v>42</v>
      </c>
      <c r="C40" s="21"/>
      <c r="D40" s="21"/>
      <c r="E40" s="21"/>
      <c r="F40" s="21"/>
    </row>
    <row r="41" spans="1:7" s="48" customFormat="1" ht="29.4" thickBot="1" x14ac:dyDescent="0.35">
      <c r="A41" s="125" t="s">
        <v>2689</v>
      </c>
      <c r="B41" s="21">
        <v>59</v>
      </c>
      <c r="C41" s="21"/>
      <c r="D41" s="21"/>
      <c r="E41" s="21"/>
      <c r="F41" s="21"/>
    </row>
    <row r="42" spans="1:7" s="48" customFormat="1" ht="15" thickBot="1" x14ac:dyDescent="0.35">
      <c r="A42" s="21" t="s">
        <v>2690</v>
      </c>
      <c r="B42" s="21"/>
      <c r="C42" s="21"/>
      <c r="D42" s="21"/>
      <c r="E42" s="21"/>
      <c r="F42" s="21"/>
    </row>
    <row r="43" spans="1:7" s="48" customFormat="1" ht="15" thickBot="1" x14ac:dyDescent="0.35">
      <c r="A43" s="21"/>
      <c r="B43" s="21"/>
      <c r="C43" s="21"/>
      <c r="D43" s="21"/>
      <c r="E43" s="21"/>
      <c r="F43" s="21"/>
      <c r="G43" s="48">
        <v>142</v>
      </c>
    </row>
    <row r="44" spans="1:7" s="48" customFormat="1" ht="15" thickBot="1" x14ac:dyDescent="0.35">
      <c r="A44" s="21"/>
      <c r="B44" s="21"/>
      <c r="C44" s="21"/>
      <c r="D44" s="21"/>
      <c r="E44" s="21"/>
      <c r="F44" s="21"/>
    </row>
    <row r="45" spans="1:7" s="48" customFormat="1" ht="15" thickBot="1" x14ac:dyDescent="0.35">
      <c r="A45" s="21"/>
      <c r="B45" s="21"/>
      <c r="C45" s="21"/>
      <c r="D45" s="21"/>
      <c r="E45" s="21"/>
      <c r="F45" s="21"/>
    </row>
    <row r="46" spans="1:7" s="48" customFormat="1" ht="15" thickBot="1" x14ac:dyDescent="0.35">
      <c r="A46" s="21"/>
      <c r="B46" s="21"/>
      <c r="C46" s="21"/>
      <c r="D46" s="21"/>
      <c r="E46" s="21"/>
      <c r="F46" s="21"/>
    </row>
    <row r="47" spans="1:7" s="48" customFormat="1" ht="15" thickBot="1" x14ac:dyDescent="0.35">
      <c r="A47" s="21"/>
      <c r="B47" s="21"/>
      <c r="C47" s="21"/>
      <c r="D47" s="21"/>
      <c r="E47" s="21"/>
      <c r="F47" s="21"/>
    </row>
    <row r="48" spans="1:7" s="48" customFormat="1" ht="15" thickBot="1" x14ac:dyDescent="0.35">
      <c r="A48" s="21"/>
      <c r="B48" s="21"/>
      <c r="C48" s="21"/>
      <c r="D48" s="21"/>
      <c r="E48" s="21"/>
      <c r="F48" s="21"/>
    </row>
    <row r="49" spans="1:6" s="48" customFormat="1" ht="15" thickBot="1" x14ac:dyDescent="0.35">
      <c r="A49" s="21"/>
      <c r="B49" s="21"/>
      <c r="C49" s="21"/>
      <c r="D49" s="21"/>
      <c r="E49" s="21"/>
      <c r="F49" s="21"/>
    </row>
    <row r="50" spans="1:6" s="48" customFormat="1" ht="15" thickBot="1" x14ac:dyDescent="0.35">
      <c r="A50" s="21"/>
      <c r="B50" s="21"/>
      <c r="C50" s="21"/>
      <c r="D50" s="21"/>
      <c r="E50" s="21"/>
      <c r="F50" s="21"/>
    </row>
    <row r="51" spans="1:6" s="48" customFormat="1" ht="15" thickBot="1" x14ac:dyDescent="0.35">
      <c r="A51" s="21"/>
      <c r="B51" s="21"/>
      <c r="C51" s="21"/>
      <c r="D51" s="21"/>
      <c r="E51" s="21"/>
      <c r="F51" s="21"/>
    </row>
    <row r="52" spans="1:6" s="48" customFormat="1" ht="15" thickBot="1" x14ac:dyDescent="0.35">
      <c r="A52" s="21"/>
      <c r="B52" s="21"/>
      <c r="C52" s="21"/>
      <c r="D52" s="21"/>
      <c r="E52" s="21"/>
      <c r="F52" s="21"/>
    </row>
    <row r="53" spans="1:6" s="48" customFormat="1" ht="15" thickBot="1" x14ac:dyDescent="0.35">
      <c r="A53" s="21"/>
      <c r="B53" s="21"/>
      <c r="C53" s="21"/>
      <c r="D53" s="21"/>
      <c r="E53" s="21"/>
      <c r="F53" s="21"/>
    </row>
    <row r="54" spans="1:6" s="48" customFormat="1" ht="15" thickBot="1" x14ac:dyDescent="0.35">
      <c r="A54" s="21"/>
      <c r="B54" s="21"/>
      <c r="C54" s="21"/>
      <c r="D54" s="21"/>
      <c r="E54" s="21"/>
      <c r="F54" s="21"/>
    </row>
    <row r="55" spans="1:6" s="48" customFormat="1" ht="15" thickBot="1" x14ac:dyDescent="0.35">
      <c r="A55" s="21"/>
      <c r="B55" s="21"/>
      <c r="C55" s="21"/>
      <c r="D55" s="21"/>
      <c r="E55" s="21"/>
      <c r="F55" s="21"/>
    </row>
    <row r="56" spans="1:6" s="48" customFormat="1" ht="15" thickBot="1" x14ac:dyDescent="0.35">
      <c r="A56" s="21"/>
      <c r="B56" s="21"/>
      <c r="C56" s="21"/>
      <c r="D56" s="21"/>
      <c r="E56" s="21"/>
      <c r="F56" s="21"/>
    </row>
    <row r="57" spans="1:6" s="48" customFormat="1" ht="15" thickBot="1" x14ac:dyDescent="0.35">
      <c r="A57" s="21"/>
      <c r="B57" s="21"/>
      <c r="C57" s="21"/>
      <c r="D57" s="21"/>
      <c r="E57" s="21"/>
      <c r="F57" s="21"/>
    </row>
    <row r="58" spans="1:6" ht="15" thickBot="1" x14ac:dyDescent="0.35">
      <c r="A58" s="21"/>
      <c r="B58" s="21"/>
      <c r="C58" s="21"/>
      <c r="D58" s="21"/>
      <c r="E58" s="21"/>
      <c r="F58" s="21"/>
    </row>
    <row r="59" spans="1:6" ht="25.8" x14ac:dyDescent="0.5">
      <c r="A59" s="134" t="s">
        <v>1665</v>
      </c>
      <c r="B59" s="55"/>
      <c r="C59" s="55"/>
      <c r="D59" s="55"/>
      <c r="E59" s="55"/>
      <c r="F59" s="55"/>
    </row>
    <row r="60" spans="1:6" ht="15" customHeight="1" thickBot="1" x14ac:dyDescent="0.35">
      <c r="A60" s="113" t="s">
        <v>2305</v>
      </c>
      <c r="B60" s="114"/>
      <c r="C60" s="114"/>
      <c r="D60" s="114"/>
      <c r="E60" s="114"/>
      <c r="F60" s="114"/>
    </row>
    <row r="61" spans="1:6" ht="15" thickBot="1" x14ac:dyDescent="0.35">
      <c r="A61" s="21" t="s">
        <v>2258</v>
      </c>
      <c r="B61" s="21" t="s">
        <v>2279</v>
      </c>
      <c r="C61" s="21"/>
      <c r="D61" s="21"/>
      <c r="E61" s="21"/>
      <c r="F61" s="21"/>
    </row>
    <row r="62" spans="1:6" ht="15" thickBot="1" x14ac:dyDescent="0.35">
      <c r="A62" s="21" t="s">
        <v>2280</v>
      </c>
      <c r="B62" s="21" t="s">
        <v>2281</v>
      </c>
      <c r="C62" s="21"/>
      <c r="D62" s="21"/>
      <c r="E62" s="21"/>
      <c r="F62" s="21"/>
    </row>
    <row r="63" spans="1:6" ht="15" thickBot="1" x14ac:dyDescent="0.35">
      <c r="A63" s="21" t="s">
        <v>2259</v>
      </c>
      <c r="B63" s="21" t="s">
        <v>2278</v>
      </c>
      <c r="C63" s="21"/>
      <c r="D63" s="21"/>
      <c r="E63" s="21"/>
      <c r="F63" s="21"/>
    </row>
    <row r="64" spans="1:6" ht="15" thickBot="1" x14ac:dyDescent="0.35">
      <c r="A64" s="173" t="s">
        <v>2260</v>
      </c>
      <c r="B64" s="21" t="s">
        <v>2261</v>
      </c>
      <c r="C64" s="21"/>
      <c r="D64" s="21"/>
      <c r="E64" s="21"/>
      <c r="F64" s="21"/>
    </row>
    <row r="65" spans="1:6" ht="15" thickBot="1" x14ac:dyDescent="0.35">
      <c r="A65" s="173" t="s">
        <v>2262</v>
      </c>
      <c r="B65" s="21" t="s">
        <v>2263</v>
      </c>
      <c r="C65" s="21"/>
      <c r="D65" s="21"/>
      <c r="E65" s="21"/>
      <c r="F65" s="21"/>
    </row>
    <row r="66" spans="1:6" ht="15" thickBot="1" x14ac:dyDescent="0.35">
      <c r="A66" s="21" t="s">
        <v>2312</v>
      </c>
      <c r="B66" s="21" t="s">
        <v>2313</v>
      </c>
      <c r="C66" s="21"/>
      <c r="D66" s="21"/>
      <c r="E66" s="21"/>
      <c r="F66" s="21"/>
    </row>
    <row r="67" spans="1:6" ht="15" thickBot="1" x14ac:dyDescent="0.35">
      <c r="A67" s="173" t="s">
        <v>2276</v>
      </c>
      <c r="B67" s="21" t="s">
        <v>2277</v>
      </c>
      <c r="C67" s="21"/>
      <c r="D67" s="21"/>
      <c r="E67" s="21"/>
      <c r="F67" s="21"/>
    </row>
    <row r="68" spans="1:6" ht="15" thickBot="1" x14ac:dyDescent="0.35">
      <c r="A68" s="21" t="s">
        <v>2282</v>
      </c>
      <c r="B68" s="21" t="s">
        <v>2283</v>
      </c>
      <c r="C68" s="21"/>
      <c r="D68" s="21"/>
      <c r="E68" s="21"/>
      <c r="F68" s="21"/>
    </row>
    <row r="69" spans="1:6" ht="15" thickBot="1" x14ac:dyDescent="0.35">
      <c r="A69" s="113" t="s">
        <v>2306</v>
      </c>
      <c r="B69" s="114"/>
      <c r="C69" s="114"/>
      <c r="D69" s="114"/>
      <c r="E69" s="114"/>
      <c r="F69" s="114"/>
    </row>
    <row r="70" spans="1:6" ht="15" thickBot="1" x14ac:dyDescent="0.35">
      <c r="A70" s="174" t="s">
        <v>1541</v>
      </c>
      <c r="B70" s="175" t="s">
        <v>1542</v>
      </c>
      <c r="C70" s="21"/>
      <c r="D70" s="175"/>
      <c r="E70" s="176" t="s">
        <v>1544</v>
      </c>
      <c r="F70" s="177" t="s">
        <v>1543</v>
      </c>
    </row>
    <row r="71" spans="1:6" ht="15" thickBot="1" x14ac:dyDescent="0.35">
      <c r="A71" s="113" t="s">
        <v>2307</v>
      </c>
      <c r="B71" s="114"/>
      <c r="C71" s="114"/>
      <c r="D71" s="114"/>
      <c r="E71" s="114"/>
      <c r="F71" s="114"/>
    </row>
    <row r="72" spans="1:6" ht="15" thickBot="1" x14ac:dyDescent="0.35">
      <c r="A72" s="21" t="s">
        <v>2284</v>
      </c>
      <c r="B72" s="21" t="s">
        <v>2285</v>
      </c>
      <c r="C72" s="21" t="s">
        <v>2286</v>
      </c>
      <c r="D72" s="21"/>
      <c r="E72" s="21" t="s">
        <v>1646</v>
      </c>
      <c r="F72" s="21"/>
    </row>
    <row r="73" spans="1:6" ht="15" thickBot="1" x14ac:dyDescent="0.35">
      <c r="A73" s="21" t="s">
        <v>1640</v>
      </c>
      <c r="B73" s="21"/>
      <c r="C73" s="21" t="s">
        <v>2287</v>
      </c>
      <c r="D73" s="21"/>
      <c r="E73" s="21" t="s">
        <v>1644</v>
      </c>
      <c r="F73" s="171" t="s">
        <v>2288</v>
      </c>
    </row>
    <row r="74" spans="1:6" ht="15" thickBot="1" x14ac:dyDescent="0.35">
      <c r="A74" s="21" t="s">
        <v>2289</v>
      </c>
      <c r="B74" s="21" t="s">
        <v>2290</v>
      </c>
      <c r="C74" s="21" t="s">
        <v>2291</v>
      </c>
      <c r="D74" s="21"/>
      <c r="E74" s="21" t="s">
        <v>1010</v>
      </c>
      <c r="F74" s="171" t="s">
        <v>1648</v>
      </c>
    </row>
    <row r="75" spans="1:6" ht="15" thickBot="1" x14ac:dyDescent="0.35">
      <c r="A75" s="113" t="s">
        <v>2308</v>
      </c>
      <c r="B75" s="114"/>
      <c r="C75" s="114"/>
      <c r="D75" s="114"/>
      <c r="E75" s="114"/>
      <c r="F75" s="114"/>
    </row>
    <row r="76" spans="1:6" ht="15" thickBot="1" x14ac:dyDescent="0.35">
      <c r="A76" s="21" t="s">
        <v>1530</v>
      </c>
      <c r="B76" s="21"/>
      <c r="C76" s="21" t="s">
        <v>2292</v>
      </c>
      <c r="D76" s="21"/>
      <c r="E76" s="21" t="s">
        <v>2293</v>
      </c>
      <c r="F76" s="21"/>
    </row>
    <row r="77" spans="1:6" ht="15" thickBot="1" x14ac:dyDescent="0.35">
      <c r="A77" s="21" t="s">
        <v>2294</v>
      </c>
      <c r="B77" s="21" t="s">
        <v>2295</v>
      </c>
      <c r="C77" s="21"/>
      <c r="D77" s="21"/>
      <c r="E77" s="21" t="s">
        <v>2296</v>
      </c>
      <c r="F77" s="21"/>
    </row>
    <row r="78" spans="1:6" ht="15" thickBot="1" x14ac:dyDescent="0.35">
      <c r="A78" s="21" t="s">
        <v>1534</v>
      </c>
      <c r="B78" s="21" t="s">
        <v>2297</v>
      </c>
      <c r="C78" s="21"/>
      <c r="D78" s="21"/>
      <c r="E78" s="21" t="s">
        <v>1537</v>
      </c>
      <c r="F78" s="171" t="s">
        <v>2298</v>
      </c>
    </row>
    <row r="79" spans="1:6" ht="15" thickBot="1" x14ac:dyDescent="0.35">
      <c r="A79" s="21" t="s">
        <v>1321</v>
      </c>
      <c r="B79" s="21" t="s">
        <v>2299</v>
      </c>
      <c r="C79" s="21"/>
      <c r="D79" s="21"/>
      <c r="E79" s="21" t="s">
        <v>2300</v>
      </c>
      <c r="F79" s="171" t="s">
        <v>2301</v>
      </c>
    </row>
    <row r="80" spans="1:6" ht="15" thickBot="1" x14ac:dyDescent="0.35">
      <c r="A80" s="21" t="s">
        <v>1327</v>
      </c>
      <c r="B80" s="21" t="s">
        <v>2299</v>
      </c>
      <c r="C80" s="21"/>
      <c r="D80" s="21"/>
      <c r="E80" s="21" t="s">
        <v>1526</v>
      </c>
      <c r="F80" s="21"/>
    </row>
    <row r="81" spans="1:7" ht="15" thickBot="1" x14ac:dyDescent="0.35">
      <c r="A81" s="21" t="s">
        <v>1538</v>
      </c>
      <c r="B81" s="21" t="s">
        <v>2302</v>
      </c>
      <c r="C81" s="21" t="s">
        <v>2303</v>
      </c>
      <c r="D81" s="21"/>
      <c r="E81" s="21"/>
      <c r="F81" s="171" t="s">
        <v>2304</v>
      </c>
    </row>
    <row r="82" spans="1:7" ht="26.4" thickBot="1" x14ac:dyDescent="0.55000000000000004">
      <c r="A82" s="179" t="s">
        <v>2256</v>
      </c>
      <c r="B82" s="55"/>
      <c r="C82" s="55"/>
      <c r="D82" s="55"/>
      <c r="E82" s="55"/>
      <c r="F82" s="55"/>
    </row>
    <row r="83" spans="1:7" ht="15" thickBot="1" x14ac:dyDescent="0.35">
      <c r="A83" s="21"/>
      <c r="B83" s="21"/>
      <c r="C83" s="21"/>
      <c r="D83" s="21"/>
      <c r="E83" s="21"/>
      <c r="F83" s="21"/>
    </row>
    <row r="84" spans="1:7" ht="15" thickBot="1" x14ac:dyDescent="0.35">
      <c r="A84" s="21"/>
      <c r="B84" s="21"/>
      <c r="C84" s="21"/>
      <c r="D84" s="21"/>
      <c r="E84" s="21"/>
      <c r="F84" s="21"/>
    </row>
    <row r="85" spans="1:7" ht="15" thickBot="1" x14ac:dyDescent="0.35">
      <c r="A85" s="21"/>
      <c r="B85" s="21"/>
      <c r="C85" s="21"/>
      <c r="D85" s="21"/>
      <c r="E85" s="21"/>
      <c r="F85" s="21"/>
    </row>
    <row r="86" spans="1:7" ht="15" thickBot="1" x14ac:dyDescent="0.35">
      <c r="A86" s="21" t="s">
        <v>2510</v>
      </c>
      <c r="B86" s="21" t="s">
        <v>2511</v>
      </c>
      <c r="C86" s="21"/>
      <c r="D86" s="21"/>
      <c r="E86" s="21">
        <v>63854246</v>
      </c>
      <c r="F86" s="21"/>
    </row>
    <row r="87" spans="1:7" ht="15" thickBot="1" x14ac:dyDescent="0.35">
      <c r="A87" s="21" t="s">
        <v>2314</v>
      </c>
      <c r="B87" s="21" t="s">
        <v>2318</v>
      </c>
      <c r="C87" s="21"/>
      <c r="D87" s="21"/>
      <c r="E87" s="21" t="s">
        <v>2315</v>
      </c>
      <c r="F87" s="171" t="s">
        <v>2316</v>
      </c>
      <c r="G87" s="57" t="s">
        <v>2317</v>
      </c>
    </row>
    <row r="88" spans="1:7" ht="15" thickBot="1" x14ac:dyDescent="0.35">
      <c r="A88" s="21" t="s">
        <v>2319</v>
      </c>
      <c r="B88" s="21"/>
      <c r="C88" s="21"/>
      <c r="D88" s="21"/>
      <c r="E88" s="21" t="s">
        <v>2321</v>
      </c>
      <c r="F88" s="171" t="s">
        <v>2320</v>
      </c>
    </row>
    <row r="89" spans="1:7" ht="15" thickBot="1" x14ac:dyDescent="0.35">
      <c r="A89" s="21" t="s">
        <v>2383</v>
      </c>
      <c r="B89" t="s">
        <v>2487</v>
      </c>
      <c r="C89" s="21" t="s">
        <v>2384</v>
      </c>
      <c r="D89" s="21"/>
      <c r="E89" s="178" t="s">
        <v>2490</v>
      </c>
      <c r="F89" s="21" t="s">
        <v>2385</v>
      </c>
    </row>
    <row r="90" spans="1:7" ht="15" thickBot="1" x14ac:dyDescent="0.35">
      <c r="A90" s="21" t="s">
        <v>2386</v>
      </c>
      <c r="B90" s="21" t="s">
        <v>2488</v>
      </c>
      <c r="C90" s="21"/>
      <c r="D90" s="21"/>
      <c r="E90" s="178" t="s">
        <v>2489</v>
      </c>
      <c r="F90" s="21"/>
    </row>
    <row r="91" spans="1:7" ht="15" thickBot="1" x14ac:dyDescent="0.35">
      <c r="A91" s="21" t="s">
        <v>2502</v>
      </c>
      <c r="B91" s="21" t="s">
        <v>146</v>
      </c>
      <c r="C91" s="182" t="s">
        <v>2507</v>
      </c>
      <c r="D91" s="21"/>
      <c r="E91" s="21"/>
      <c r="F91" s="21"/>
    </row>
    <row r="92" spans="1:7" ht="15" thickBot="1" x14ac:dyDescent="0.35">
      <c r="A92" s="132" t="s">
        <v>2503</v>
      </c>
      <c r="B92" s="132" t="s">
        <v>148</v>
      </c>
      <c r="C92" s="182" t="s">
        <v>2507</v>
      </c>
      <c r="D92" s="21"/>
      <c r="E92" s="21"/>
      <c r="F92" s="21"/>
    </row>
    <row r="93" spans="1:7" ht="15" thickBot="1" x14ac:dyDescent="0.35">
      <c r="A93" s="132" t="s">
        <v>2504</v>
      </c>
      <c r="B93" s="132" t="s">
        <v>148</v>
      </c>
      <c r="C93" s="182" t="s">
        <v>2507</v>
      </c>
      <c r="D93" s="21"/>
      <c r="E93" s="21"/>
      <c r="F93" s="21"/>
    </row>
    <row r="94" spans="1:7" ht="15" thickBot="1" x14ac:dyDescent="0.35">
      <c r="A94" s="183" t="s">
        <v>2505</v>
      </c>
      <c r="B94" s="21"/>
      <c r="C94" s="184"/>
      <c r="D94" s="21"/>
      <c r="E94" s="21"/>
      <c r="F94" s="21"/>
    </row>
    <row r="95" spans="1:7" ht="15" thickBot="1" x14ac:dyDescent="0.35">
      <c r="A95" s="132" t="s">
        <v>2506</v>
      </c>
      <c r="B95" s="21" t="s">
        <v>135</v>
      </c>
      <c r="C95" s="185" t="s">
        <v>2364</v>
      </c>
      <c r="D95" s="21"/>
      <c r="E95" s="21"/>
      <c r="F95" s="21"/>
    </row>
    <row r="96" spans="1:7" ht="15" thickBot="1" x14ac:dyDescent="0.35">
      <c r="A96" s="132" t="s">
        <v>2503</v>
      </c>
      <c r="B96" s="21" t="s">
        <v>148</v>
      </c>
      <c r="C96" s="185" t="s">
        <v>2364</v>
      </c>
      <c r="D96" s="21"/>
      <c r="E96" s="21"/>
      <c r="F96" s="21"/>
    </row>
    <row r="97" spans="1:6" ht="15" thickBot="1" x14ac:dyDescent="0.35">
      <c r="A97" s="132" t="s">
        <v>2508</v>
      </c>
      <c r="B97" s="21" t="s">
        <v>148</v>
      </c>
      <c r="C97" s="185" t="s">
        <v>2364</v>
      </c>
      <c r="D97" s="21"/>
      <c r="E97" s="21"/>
      <c r="F97" s="21"/>
    </row>
    <row r="98" spans="1:6" ht="15" thickBot="1" x14ac:dyDescent="0.35">
      <c r="A98" s="132" t="s">
        <v>2509</v>
      </c>
      <c r="B98" s="21" t="s">
        <v>146</v>
      </c>
      <c r="C98" s="185" t="s">
        <v>2364</v>
      </c>
      <c r="D98" s="21"/>
      <c r="E98" s="21"/>
      <c r="F98" s="21"/>
    </row>
    <row r="99" spans="1:6" x14ac:dyDescent="0.3">
      <c r="F99">
        <v>30</v>
      </c>
    </row>
    <row r="100" spans="1:6" x14ac:dyDescent="0.3">
      <c r="A100" s="48"/>
    </row>
    <row r="101" spans="1:6" x14ac:dyDescent="0.3">
      <c r="A101" s="48"/>
    </row>
    <row r="102" spans="1:6" ht="16.5" customHeight="1" x14ac:dyDescent="0.5">
      <c r="A102" s="112"/>
      <c r="B102" s="46"/>
      <c r="C102" s="46"/>
      <c r="D102" s="46"/>
      <c r="E102" s="46"/>
      <c r="F102" s="46"/>
    </row>
    <row r="103" spans="1:6" x14ac:dyDescent="0.3">
      <c r="A103" s="73"/>
      <c r="B103" s="65"/>
      <c r="C103" s="80"/>
      <c r="D103" s="80"/>
      <c r="E103" s="81"/>
      <c r="F103" s="82"/>
    </row>
    <row r="104" spans="1:6" x14ac:dyDescent="0.3">
      <c r="A104" s="73"/>
      <c r="B104" s="60"/>
      <c r="C104" s="83"/>
      <c r="D104" s="83"/>
      <c r="E104" s="84"/>
      <c r="F104" s="85"/>
    </row>
    <row r="105" spans="1:6" x14ac:dyDescent="0.3">
      <c r="A105" s="73"/>
      <c r="B105" s="86"/>
      <c r="C105" s="80"/>
      <c r="D105" s="80"/>
      <c r="E105" s="87"/>
      <c r="F105" s="88"/>
    </row>
    <row r="106" spans="1:6" x14ac:dyDescent="0.3">
      <c r="A106" s="73"/>
      <c r="B106" s="86"/>
      <c r="C106" s="80"/>
      <c r="D106" s="80"/>
      <c r="E106" s="87"/>
      <c r="F106" s="88"/>
    </row>
    <row r="107" spans="1:6" x14ac:dyDescent="0.3">
      <c r="A107" s="73"/>
      <c r="B107" s="86"/>
      <c r="C107" s="80"/>
      <c r="D107" s="80"/>
      <c r="E107" s="87"/>
      <c r="F107" s="88"/>
    </row>
    <row r="108" spans="1:6" x14ac:dyDescent="0.3">
      <c r="A108" s="73"/>
      <c r="B108" s="89"/>
      <c r="C108" s="90"/>
      <c r="D108" s="80"/>
      <c r="E108" s="84"/>
      <c r="F108" s="91"/>
    </row>
    <row r="109" spans="1:6" x14ac:dyDescent="0.3">
      <c r="A109" s="73"/>
      <c r="B109" s="89"/>
      <c r="C109" s="90"/>
      <c r="D109" s="80"/>
      <c r="E109" s="84"/>
      <c r="F109" s="91"/>
    </row>
    <row r="110" spans="1:6" x14ac:dyDescent="0.3">
      <c r="A110" s="73"/>
      <c r="B110" s="89"/>
      <c r="C110" s="90"/>
      <c r="D110" s="80"/>
      <c r="E110" s="84"/>
      <c r="F110" s="91"/>
    </row>
    <row r="111" spans="1:6" x14ac:dyDescent="0.3">
      <c r="A111" s="73"/>
      <c r="B111" s="89"/>
      <c r="C111" s="90"/>
      <c r="D111" s="80"/>
      <c r="E111" s="84"/>
      <c r="F111" s="91"/>
    </row>
    <row r="112" spans="1:6" x14ac:dyDescent="0.3">
      <c r="A112" s="73"/>
      <c r="B112" s="89"/>
      <c r="C112" s="90"/>
      <c r="D112" s="80"/>
      <c r="E112" s="84"/>
      <c r="F112" s="91"/>
    </row>
    <row r="113" spans="1:6" x14ac:dyDescent="0.3">
      <c r="A113" s="73"/>
      <c r="B113" s="89"/>
      <c r="C113" s="90"/>
      <c r="D113" s="80"/>
      <c r="E113" s="84"/>
      <c r="F113" s="91"/>
    </row>
    <row r="114" spans="1:6" x14ac:dyDescent="0.3">
      <c r="A114" s="73"/>
      <c r="B114" s="89"/>
      <c r="C114" s="92"/>
      <c r="D114" s="80"/>
      <c r="E114" s="93"/>
      <c r="F114" s="94"/>
    </row>
    <row r="115" spans="1:6" x14ac:dyDescent="0.3">
      <c r="A115" s="73"/>
      <c r="B115" s="89"/>
      <c r="C115" s="92"/>
      <c r="D115" s="92"/>
      <c r="E115" s="93"/>
      <c r="F115" s="94"/>
    </row>
    <row r="116" spans="1:6" x14ac:dyDescent="0.3">
      <c r="A116" s="68"/>
      <c r="B116" s="60"/>
      <c r="C116" s="60"/>
      <c r="D116" s="60"/>
      <c r="E116" s="93"/>
      <c r="F116" s="69"/>
    </row>
    <row r="117" spans="1:6" x14ac:dyDescent="0.3">
      <c r="A117" s="73"/>
      <c r="B117" s="86"/>
      <c r="C117" s="86"/>
      <c r="D117" s="86"/>
      <c r="E117" s="67"/>
      <c r="F117" s="95"/>
    </row>
    <row r="118" spans="1:6" x14ac:dyDescent="0.3">
      <c r="A118" s="68"/>
      <c r="B118" s="60"/>
      <c r="C118" s="96"/>
      <c r="D118" s="96"/>
      <c r="E118" s="60"/>
      <c r="F118" s="69"/>
    </row>
    <row r="119" spans="1:6" x14ac:dyDescent="0.3">
      <c r="A119" s="68"/>
      <c r="B119" s="60"/>
      <c r="C119" s="60"/>
      <c r="D119" s="60"/>
      <c r="E119" s="93"/>
      <c r="F119" s="69"/>
    </row>
    <row r="120" spans="1:6" x14ac:dyDescent="0.3">
      <c r="A120" s="68"/>
      <c r="B120" s="60"/>
      <c r="C120" s="60"/>
      <c r="D120" s="60"/>
      <c r="E120" s="93"/>
      <c r="F120" s="69"/>
    </row>
    <row r="121" spans="1:6" ht="24" customHeight="1" x14ac:dyDescent="0.3">
      <c r="A121" s="73"/>
      <c r="B121" s="86"/>
      <c r="C121" s="97"/>
      <c r="D121" s="97"/>
      <c r="E121" s="70"/>
      <c r="F121" s="98"/>
    </row>
    <row r="122" spans="1:6" x14ac:dyDescent="0.3">
      <c r="A122" s="73"/>
      <c r="B122" s="86"/>
      <c r="C122" s="97"/>
      <c r="D122" s="97"/>
      <c r="E122" s="70"/>
      <c r="F122" s="98"/>
    </row>
    <row r="123" spans="1:6" x14ac:dyDescent="0.3">
      <c r="A123" s="68"/>
      <c r="B123" s="60"/>
      <c r="C123" s="60"/>
      <c r="D123" s="60"/>
      <c r="E123" s="99"/>
      <c r="F123" s="100"/>
    </row>
    <row r="124" spans="1:6" x14ac:dyDescent="0.3">
      <c r="A124" s="68"/>
      <c r="B124" s="60"/>
      <c r="C124" s="60"/>
      <c r="D124" s="60"/>
      <c r="E124" s="101"/>
      <c r="F124" s="100"/>
    </row>
    <row r="125" spans="1:6" x14ac:dyDescent="0.3">
      <c r="A125" s="68"/>
      <c r="B125" s="60"/>
      <c r="C125" s="60"/>
      <c r="D125" s="60"/>
      <c r="E125" s="70"/>
      <c r="F125" s="69"/>
    </row>
    <row r="126" spans="1:6" x14ac:dyDescent="0.3">
      <c r="A126" s="68"/>
      <c r="B126" s="60"/>
      <c r="C126" s="60"/>
      <c r="D126" s="60"/>
      <c r="E126" s="70"/>
      <c r="F126" s="69"/>
    </row>
    <row r="127" spans="1:6" x14ac:dyDescent="0.3">
      <c r="A127" s="73"/>
      <c r="B127" s="86"/>
      <c r="C127" s="86"/>
      <c r="D127" s="86"/>
      <c r="E127" s="67"/>
      <c r="F127" s="98"/>
    </row>
    <row r="128" spans="1:6" x14ac:dyDescent="0.3">
      <c r="A128" s="73"/>
      <c r="B128" s="86"/>
      <c r="C128" s="86"/>
      <c r="D128" s="86"/>
      <c r="E128" s="102"/>
      <c r="F128" s="103"/>
    </row>
    <row r="129" spans="1:6" x14ac:dyDescent="0.3">
      <c r="A129" s="73"/>
      <c r="B129" s="86"/>
      <c r="C129" s="86"/>
      <c r="D129" s="86"/>
      <c r="E129" s="70"/>
      <c r="F129" s="98"/>
    </row>
    <row r="130" spans="1:6" x14ac:dyDescent="0.3">
      <c r="A130" s="73"/>
      <c r="B130" s="86"/>
      <c r="C130" s="86"/>
      <c r="D130" s="86"/>
      <c r="E130" s="67"/>
      <c r="F130" s="98"/>
    </row>
    <row r="131" spans="1:6" x14ac:dyDescent="0.3">
      <c r="A131" s="73"/>
      <c r="B131" s="86"/>
      <c r="C131" s="86"/>
      <c r="D131" s="86"/>
      <c r="E131" s="67"/>
      <c r="F131" s="98"/>
    </row>
    <row r="132" spans="1:6" x14ac:dyDescent="0.3">
      <c r="A132" s="73"/>
      <c r="B132" s="86"/>
      <c r="C132" s="86"/>
      <c r="D132" s="86"/>
      <c r="E132" s="67"/>
      <c r="F132" s="98"/>
    </row>
    <row r="133" spans="1:6" x14ac:dyDescent="0.3">
      <c r="A133" s="73"/>
      <c r="B133" s="86"/>
      <c r="C133" s="86"/>
      <c r="D133" s="86"/>
      <c r="E133" s="104"/>
      <c r="F133" s="98"/>
    </row>
    <row r="134" spans="1:6" ht="15" customHeight="1" x14ac:dyDescent="0.3">
      <c r="A134" s="73"/>
      <c r="B134" s="86"/>
      <c r="C134" s="86"/>
      <c r="D134" s="86"/>
      <c r="E134" s="67"/>
      <c r="F134" s="98"/>
    </row>
    <row r="135" spans="1:6" x14ac:dyDescent="0.3">
      <c r="A135" s="73"/>
      <c r="B135" s="86"/>
      <c r="C135" s="86"/>
      <c r="D135" s="86"/>
      <c r="E135" s="67"/>
      <c r="F135" s="105"/>
    </row>
    <row r="136" spans="1:6" x14ac:dyDescent="0.3">
      <c r="A136" s="73"/>
      <c r="B136" s="86"/>
      <c r="C136" s="86"/>
      <c r="D136" s="86"/>
      <c r="E136" s="67"/>
      <c r="F136" s="98"/>
    </row>
    <row r="137" spans="1:6" x14ac:dyDescent="0.3">
      <c r="A137" s="68"/>
      <c r="B137" s="60"/>
      <c r="C137" s="60"/>
      <c r="D137" s="60"/>
      <c r="E137" s="70"/>
      <c r="F137" s="106"/>
    </row>
    <row r="138" spans="1:6" x14ac:dyDescent="0.3">
      <c r="A138" s="68"/>
      <c r="B138" s="60"/>
      <c r="C138" s="60"/>
      <c r="D138" s="60"/>
      <c r="E138" s="70"/>
      <c r="F138" s="107"/>
    </row>
    <row r="139" spans="1:6" x14ac:dyDescent="0.3">
      <c r="A139" s="68"/>
      <c r="B139" s="60"/>
      <c r="C139" s="60"/>
      <c r="D139" s="60"/>
      <c r="E139" s="70"/>
      <c r="F139" s="107"/>
    </row>
    <row r="140" spans="1:6" ht="15" customHeight="1" x14ac:dyDescent="0.3">
      <c r="A140" s="68"/>
      <c r="B140" s="65"/>
      <c r="C140" s="60"/>
      <c r="D140" s="60"/>
      <c r="E140" s="93"/>
      <c r="F140" s="94"/>
    </row>
    <row r="141" spans="1:6" x14ac:dyDescent="0.3">
      <c r="A141" s="68"/>
      <c r="B141" s="65"/>
      <c r="C141" s="60"/>
      <c r="D141" s="60"/>
      <c r="E141" s="93"/>
      <c r="F141" s="94"/>
    </row>
    <row r="142" spans="1:6" x14ac:dyDescent="0.3">
      <c r="A142" s="68"/>
      <c r="B142" s="65"/>
      <c r="C142" s="60"/>
      <c r="D142" s="60"/>
      <c r="E142" s="93"/>
      <c r="F142" s="94"/>
    </row>
    <row r="143" spans="1:6" x14ac:dyDescent="0.3">
      <c r="A143" s="68"/>
      <c r="B143" s="60"/>
      <c r="C143" s="60"/>
      <c r="D143" s="60"/>
      <c r="E143" s="93"/>
      <c r="F143" s="69"/>
    </row>
    <row r="144" spans="1:6" x14ac:dyDescent="0.3">
      <c r="A144" s="73"/>
      <c r="B144" s="86"/>
      <c r="C144" s="86"/>
      <c r="D144" s="86"/>
      <c r="E144" s="67"/>
      <c r="F144" s="98"/>
    </row>
    <row r="145" spans="1:6" x14ac:dyDescent="0.3">
      <c r="A145" s="73"/>
      <c r="B145" s="86"/>
      <c r="C145" s="86"/>
      <c r="D145" s="86"/>
      <c r="E145" s="67"/>
      <c r="F145" s="98"/>
    </row>
    <row r="146" spans="1:6" x14ac:dyDescent="0.3">
      <c r="A146" s="68"/>
      <c r="B146" s="60"/>
      <c r="C146" s="60"/>
      <c r="D146" s="60"/>
      <c r="E146" s="108"/>
      <c r="F146" s="69"/>
    </row>
    <row r="147" spans="1:6" x14ac:dyDescent="0.3">
      <c r="A147" s="68"/>
      <c r="B147" s="60"/>
      <c r="C147" s="60"/>
      <c r="D147" s="60"/>
      <c r="E147" s="109"/>
      <c r="F147" s="69"/>
    </row>
    <row r="148" spans="1:6" x14ac:dyDescent="0.3">
      <c r="A148" s="68"/>
      <c r="B148" s="60"/>
      <c r="C148" s="60"/>
      <c r="D148" s="60"/>
      <c r="E148" s="109"/>
      <c r="F148" s="69"/>
    </row>
    <row r="149" spans="1:6" x14ac:dyDescent="0.3">
      <c r="A149" s="68"/>
      <c r="B149" s="60"/>
      <c r="C149" s="60"/>
      <c r="D149" s="60"/>
      <c r="E149" s="109"/>
      <c r="F149" s="69"/>
    </row>
    <row r="150" spans="1:6" x14ac:dyDescent="0.3">
      <c r="A150" s="68"/>
      <c r="B150" s="60"/>
      <c r="C150" s="60"/>
      <c r="D150" s="60"/>
      <c r="E150" s="109"/>
      <c r="F150" s="69"/>
    </row>
    <row r="151" spans="1:6" x14ac:dyDescent="0.3">
      <c r="A151" s="68"/>
      <c r="B151" s="60"/>
      <c r="C151" s="60"/>
      <c r="D151" s="60"/>
      <c r="E151" s="101"/>
      <c r="F151" s="100"/>
    </row>
    <row r="152" spans="1:6" x14ac:dyDescent="0.3">
      <c r="A152" s="68"/>
      <c r="B152" s="60"/>
      <c r="C152" s="60"/>
      <c r="D152" s="60"/>
      <c r="E152" s="70"/>
      <c r="F152" s="69"/>
    </row>
    <row r="153" spans="1:6" x14ac:dyDescent="0.3">
      <c r="A153" s="68"/>
      <c r="B153" s="60"/>
      <c r="C153" s="60"/>
      <c r="D153" s="60"/>
      <c r="E153" s="70"/>
      <c r="F153" s="69"/>
    </row>
    <row r="154" spans="1:6" x14ac:dyDescent="0.3">
      <c r="A154" s="68"/>
      <c r="B154" s="60"/>
      <c r="C154" s="60"/>
      <c r="D154" s="60"/>
      <c r="E154" s="70"/>
      <c r="F154" s="106"/>
    </row>
    <row r="155" spans="1:6" x14ac:dyDescent="0.3">
      <c r="A155" s="68"/>
      <c r="B155" s="60"/>
      <c r="C155" s="60"/>
      <c r="D155" s="60"/>
      <c r="E155" s="93"/>
      <c r="F155" s="69"/>
    </row>
    <row r="156" spans="1:6" x14ac:dyDescent="0.3">
      <c r="A156" s="68"/>
      <c r="B156" s="60"/>
      <c r="C156" s="60"/>
      <c r="D156" s="60"/>
      <c r="E156" s="70"/>
      <c r="F156" s="106"/>
    </row>
    <row r="157" spans="1:6" x14ac:dyDescent="0.3">
      <c r="A157" s="68"/>
      <c r="B157" s="60"/>
      <c r="C157" s="60"/>
      <c r="D157" s="60"/>
      <c r="E157" s="70"/>
      <c r="F157" s="69"/>
    </row>
    <row r="158" spans="1:6" x14ac:dyDescent="0.3">
      <c r="A158" s="68"/>
      <c r="B158" s="60"/>
      <c r="C158" s="60"/>
      <c r="D158" s="60"/>
      <c r="E158" s="70"/>
      <c r="F158" s="69"/>
    </row>
    <row r="159" spans="1:6" x14ac:dyDescent="0.3">
      <c r="A159" s="60"/>
      <c r="B159" s="60"/>
      <c r="C159" s="60"/>
      <c r="D159" s="60"/>
      <c r="E159" s="110"/>
      <c r="F159" s="69"/>
    </row>
    <row r="160" spans="1:6" x14ac:dyDescent="0.3">
      <c r="A160" s="68"/>
      <c r="B160" s="60"/>
      <c r="C160" s="60"/>
      <c r="D160" s="60"/>
      <c r="E160" s="109"/>
      <c r="F160" s="69"/>
    </row>
    <row r="161" spans="1:6" x14ac:dyDescent="0.3">
      <c r="A161" s="68"/>
      <c r="B161" s="60"/>
      <c r="C161" s="60"/>
      <c r="D161" s="60"/>
      <c r="E161" s="109"/>
      <c r="F161" s="69"/>
    </row>
    <row r="162" spans="1:6" x14ac:dyDescent="0.3">
      <c r="A162" s="68"/>
      <c r="B162" s="60"/>
      <c r="C162" s="60"/>
      <c r="D162" s="60"/>
      <c r="E162" s="109"/>
      <c r="F162" s="69"/>
    </row>
    <row r="163" spans="1:6" x14ac:dyDescent="0.3">
      <c r="A163" s="68"/>
      <c r="B163" s="60"/>
      <c r="C163" s="60"/>
      <c r="D163" s="60"/>
      <c r="E163" s="109"/>
      <c r="F163" s="69"/>
    </row>
    <row r="164" spans="1:6" x14ac:dyDescent="0.3">
      <c r="A164" s="68"/>
      <c r="B164" s="60"/>
      <c r="C164" s="60"/>
      <c r="D164" s="60"/>
      <c r="E164" s="70"/>
      <c r="F164" s="69"/>
    </row>
    <row r="165" spans="1:6" x14ac:dyDescent="0.3">
      <c r="A165" s="68"/>
      <c r="B165" s="60"/>
      <c r="C165" s="60"/>
      <c r="D165" s="60"/>
      <c r="E165" s="109"/>
      <c r="F165" s="111"/>
    </row>
    <row r="166" spans="1:6" x14ac:dyDescent="0.3">
      <c r="A166" s="68"/>
      <c r="B166" s="60"/>
      <c r="C166" s="60"/>
      <c r="D166" s="60"/>
      <c r="E166" s="109"/>
      <c r="F166" s="69"/>
    </row>
    <row r="167" spans="1:6" x14ac:dyDescent="0.3">
      <c r="A167" s="68"/>
      <c r="B167" s="60"/>
      <c r="C167" s="60"/>
      <c r="D167" s="60"/>
      <c r="E167" s="109"/>
      <c r="F167" s="69"/>
    </row>
    <row r="168" spans="1:6" ht="15" customHeight="1" x14ac:dyDescent="0.3">
      <c r="A168" s="68"/>
      <c r="B168" s="60"/>
      <c r="C168" s="60"/>
      <c r="D168" s="60"/>
      <c r="E168" s="109"/>
      <c r="F168" s="69"/>
    </row>
    <row r="169" spans="1:6" x14ac:dyDescent="0.3">
      <c r="A169" s="68"/>
      <c r="B169" s="60"/>
      <c r="C169" s="60"/>
      <c r="D169" s="60"/>
      <c r="E169" s="109"/>
      <c r="F169" s="69"/>
    </row>
    <row r="170" spans="1:6" x14ac:dyDescent="0.3">
      <c r="A170" s="68"/>
      <c r="B170" s="60"/>
      <c r="C170" s="60"/>
      <c r="D170" s="60"/>
      <c r="E170" s="70"/>
      <c r="F170" s="69"/>
    </row>
    <row r="171" spans="1:6" x14ac:dyDescent="0.3">
      <c r="A171" s="68"/>
      <c r="B171" s="60"/>
      <c r="C171" s="60"/>
      <c r="D171" s="60"/>
      <c r="E171" s="56"/>
      <c r="F171" s="103"/>
    </row>
    <row r="172" spans="1:6" x14ac:dyDescent="0.3">
      <c r="A172" s="68"/>
      <c r="B172" s="60"/>
      <c r="C172" s="60"/>
      <c r="D172" s="60"/>
      <c r="E172" s="93"/>
      <c r="F172" s="69"/>
    </row>
    <row r="173" spans="1:6" x14ac:dyDescent="0.3">
      <c r="A173" s="68"/>
      <c r="B173" s="60"/>
      <c r="C173" s="60"/>
      <c r="D173" s="60"/>
      <c r="E173" s="70"/>
      <c r="F173" s="69"/>
    </row>
    <row r="174" spans="1:6" x14ac:dyDescent="0.3">
      <c r="A174" s="68"/>
      <c r="B174" s="60"/>
      <c r="C174" s="60"/>
      <c r="D174" s="60"/>
      <c r="E174" s="93"/>
      <c r="F174" s="69"/>
    </row>
    <row r="175" spans="1:6" x14ac:dyDescent="0.3">
      <c r="A175" s="68"/>
      <c r="B175" s="60"/>
      <c r="C175" s="60"/>
      <c r="D175" s="60"/>
      <c r="E175" s="70"/>
      <c r="F175" s="111"/>
    </row>
    <row r="176" spans="1:6" x14ac:dyDescent="0.3">
      <c r="A176" s="68"/>
      <c r="B176" s="60"/>
      <c r="C176" s="60"/>
      <c r="D176" s="60"/>
      <c r="E176" s="70"/>
      <c r="F176" s="111"/>
    </row>
    <row r="177" spans="1:6" x14ac:dyDescent="0.3">
      <c r="A177" s="68"/>
      <c r="B177" s="60"/>
      <c r="C177" s="60"/>
      <c r="D177" s="60"/>
      <c r="E177" s="70"/>
      <c r="F177" s="111"/>
    </row>
    <row r="178" spans="1:6" x14ac:dyDescent="0.3">
      <c r="A178" s="68"/>
      <c r="B178" s="60"/>
      <c r="C178" s="60"/>
      <c r="D178" s="60"/>
      <c r="E178" s="93"/>
      <c r="F178" s="69"/>
    </row>
    <row r="179" spans="1:6" x14ac:dyDescent="0.3">
      <c r="A179" s="73"/>
      <c r="B179" s="65"/>
      <c r="C179" s="65"/>
      <c r="D179" s="65"/>
      <c r="E179" s="67"/>
      <c r="F179" s="66"/>
    </row>
    <row r="180" spans="1:6" x14ac:dyDescent="0.3">
      <c r="A180" s="68"/>
      <c r="B180" s="60"/>
      <c r="C180" s="60"/>
      <c r="D180" s="60"/>
      <c r="E180" s="70"/>
      <c r="F180" s="69"/>
    </row>
    <row r="181" spans="1:6" x14ac:dyDescent="0.3">
      <c r="A181" s="73"/>
      <c r="B181" s="65"/>
      <c r="C181" s="65"/>
      <c r="D181" s="65"/>
      <c r="E181" s="71"/>
      <c r="F181" s="66"/>
    </row>
    <row r="182" spans="1:6" x14ac:dyDescent="0.3">
      <c r="A182" s="60"/>
      <c r="B182" s="60"/>
      <c r="C182" s="60"/>
      <c r="D182" s="60"/>
      <c r="E182" s="60"/>
      <c r="F182" s="72"/>
    </row>
    <row r="183" spans="1:6" x14ac:dyDescent="0.3">
      <c r="A183" s="73"/>
      <c r="B183" s="60"/>
      <c r="C183" s="60"/>
      <c r="D183" s="60"/>
      <c r="E183" s="60"/>
      <c r="F183" s="72"/>
    </row>
    <row r="184" spans="1:6" x14ac:dyDescent="0.3">
      <c r="A184" s="68"/>
      <c r="B184" s="60"/>
      <c r="C184" s="60"/>
      <c r="D184" s="60"/>
      <c r="E184" s="60"/>
      <c r="F184" s="72"/>
    </row>
    <row r="185" spans="1:6" x14ac:dyDescent="0.3">
      <c r="A185" s="48"/>
    </row>
  </sheetData>
  <hyperlinks>
    <hyperlink ref="F4" r:id="rId1"/>
    <hyperlink ref="F7" r:id="rId2"/>
    <hyperlink ref="F10" r:id="rId3" display="mailto:comsports@xtra.co.nz"/>
    <hyperlink ref="F70" r:id="rId4"/>
    <hyperlink ref="F73" r:id="rId5"/>
    <hyperlink ref="F74" r:id="rId6"/>
    <hyperlink ref="F78" r:id="rId7"/>
    <hyperlink ref="F79" r:id="rId8"/>
    <hyperlink ref="F81" r:id="rId9"/>
    <hyperlink ref="F87" r:id="rId10"/>
    <hyperlink ref="G87" r:id="rId11"/>
    <hyperlink ref="F88" r:id="rId12" display="mailto:info@ruapehuconnexions.co.nz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ColWidth="8.88671875" defaultRowHeight="14.4" x14ac:dyDescent="0.3"/>
  <cols>
    <col min="1" max="1" width="44.44140625" customWidth="1"/>
    <col min="2" max="2" width="49.33203125" customWidth="1"/>
  </cols>
  <sheetData>
    <row r="1" spans="1:5" ht="16.5" customHeight="1" x14ac:dyDescent="0.3">
      <c r="A1" s="224" t="s">
        <v>2714</v>
      </c>
      <c r="B1" s="226" t="s">
        <v>2715</v>
      </c>
      <c r="C1" s="226" t="s">
        <v>2716</v>
      </c>
      <c r="D1" s="226"/>
      <c r="E1" s="79"/>
    </row>
    <row r="2" spans="1:5" x14ac:dyDescent="0.3">
      <c r="A2" s="224" t="s">
        <v>2717</v>
      </c>
      <c r="B2" s="226" t="s">
        <v>2718</v>
      </c>
      <c r="C2" s="226" t="s">
        <v>2719</v>
      </c>
      <c r="D2" s="226"/>
      <c r="E2" s="79"/>
    </row>
    <row r="3" spans="1:5" x14ac:dyDescent="0.3">
      <c r="A3" s="224" t="s">
        <v>2720</v>
      </c>
      <c r="B3" s="226" t="s">
        <v>2721</v>
      </c>
      <c r="C3" s="226" t="s">
        <v>2722</v>
      </c>
      <c r="D3" s="226"/>
      <c r="E3" s="79"/>
    </row>
    <row r="4" spans="1:5" x14ac:dyDescent="0.3">
      <c r="A4" s="224" t="s">
        <v>2723</v>
      </c>
      <c r="B4" s="226" t="s">
        <v>2724</v>
      </c>
      <c r="C4" s="226" t="s">
        <v>2725</v>
      </c>
      <c r="D4" s="226"/>
      <c r="E4" s="79"/>
    </row>
    <row r="5" spans="1:5" x14ac:dyDescent="0.3">
      <c r="A5" s="224" t="s">
        <v>2726</v>
      </c>
      <c r="B5" s="226" t="s">
        <v>2727</v>
      </c>
      <c r="C5" s="226" t="s">
        <v>2728</v>
      </c>
      <c r="D5" s="226"/>
      <c r="E5" s="79"/>
    </row>
    <row r="6" spans="1:5" x14ac:dyDescent="0.3">
      <c r="A6" s="226" t="s">
        <v>2729</v>
      </c>
      <c r="B6" s="226" t="s">
        <v>2730</v>
      </c>
      <c r="C6" s="226" t="s">
        <v>2733</v>
      </c>
      <c r="D6" s="226"/>
      <c r="E6" s="79" t="s">
        <v>2734</v>
      </c>
    </row>
    <row r="7" spans="1:5" x14ac:dyDescent="0.3">
      <c r="A7" s="226" t="s">
        <v>2731</v>
      </c>
      <c r="B7" s="226" t="s">
        <v>2732</v>
      </c>
      <c r="C7" s="226"/>
      <c r="D7" s="226"/>
      <c r="E7" s="79"/>
    </row>
    <row r="8" spans="1:5" x14ac:dyDescent="0.3">
      <c r="A8" s="224" t="s">
        <v>2735</v>
      </c>
      <c r="B8" s="226" t="s">
        <v>44</v>
      </c>
      <c r="C8" s="226" t="s">
        <v>2736</v>
      </c>
      <c r="D8" s="225"/>
      <c r="E8" s="57" t="s">
        <v>2737</v>
      </c>
    </row>
    <row r="9" spans="1:5" x14ac:dyDescent="0.3">
      <c r="A9" s="226" t="s">
        <v>2738</v>
      </c>
      <c r="B9" s="225"/>
      <c r="C9" s="225"/>
      <c r="D9" s="225"/>
    </row>
    <row r="10" spans="1:5" x14ac:dyDescent="0.3">
      <c r="A10" s="226" t="s">
        <v>3482</v>
      </c>
      <c r="B10" s="225"/>
      <c r="C10" s="225"/>
      <c r="D10" s="225"/>
    </row>
    <row r="11" spans="1:5" x14ac:dyDescent="0.3">
      <c r="A11" s="225"/>
      <c r="B11" s="225"/>
      <c r="C11" s="225"/>
      <c r="D11" s="225"/>
    </row>
    <row r="12" spans="1:5" x14ac:dyDescent="0.3">
      <c r="A12" s="225"/>
      <c r="B12" s="225"/>
      <c r="C12" s="225"/>
      <c r="D12" s="225"/>
    </row>
    <row r="13" spans="1:5" x14ac:dyDescent="0.3">
      <c r="A13" s="225"/>
      <c r="B13" s="225"/>
      <c r="C13" s="225"/>
      <c r="D13" s="225"/>
    </row>
    <row r="14" spans="1:5" x14ac:dyDescent="0.3">
      <c r="A14" s="225" t="s">
        <v>2269</v>
      </c>
      <c r="B14" s="225" t="s">
        <v>2743</v>
      </c>
      <c r="C14" s="228" t="s">
        <v>2744</v>
      </c>
      <c r="D14" s="225"/>
    </row>
    <row r="15" spans="1:5" x14ac:dyDescent="0.3">
      <c r="A15" s="225" t="s">
        <v>1749</v>
      </c>
      <c r="B15" s="225" t="s">
        <v>2739</v>
      </c>
      <c r="C15" s="227" t="s">
        <v>2740</v>
      </c>
      <c r="D15" s="225"/>
    </row>
    <row r="16" spans="1:5" x14ac:dyDescent="0.3">
      <c r="A16" s="225" t="s">
        <v>2741</v>
      </c>
      <c r="B16" s="225" t="s">
        <v>2742</v>
      </c>
      <c r="C16" s="227" t="s">
        <v>2740</v>
      </c>
      <c r="D16" s="225"/>
    </row>
    <row r="17" spans="1:4" x14ac:dyDescent="0.3">
      <c r="A17" s="225"/>
      <c r="B17" s="225"/>
      <c r="C17" s="225"/>
      <c r="D17" s="225"/>
    </row>
    <row r="18" spans="1:4" x14ac:dyDescent="0.3">
      <c r="A18" s="225"/>
      <c r="B18" s="225"/>
      <c r="C18" s="225"/>
      <c r="D18" s="225"/>
    </row>
    <row r="19" spans="1:4" x14ac:dyDescent="0.3">
      <c r="A19" s="225"/>
      <c r="B19" s="225"/>
      <c r="C19" s="225"/>
      <c r="D19" s="225"/>
    </row>
    <row r="20" spans="1:4" x14ac:dyDescent="0.3">
      <c r="A20" s="225"/>
      <c r="B20" s="225"/>
      <c r="C20" s="225"/>
      <c r="D20" s="225"/>
    </row>
    <row r="21" spans="1:4" x14ac:dyDescent="0.3">
      <c r="A21" s="225"/>
      <c r="B21" s="225"/>
      <c r="C21" s="225"/>
      <c r="D21" s="225"/>
    </row>
    <row r="22" spans="1:4" x14ac:dyDescent="0.3">
      <c r="A22" s="225"/>
      <c r="B22" s="225"/>
      <c r="C22" s="225"/>
      <c r="D22" s="225"/>
    </row>
    <row r="23" spans="1:4" x14ac:dyDescent="0.3">
      <c r="A23" s="225"/>
      <c r="B23" s="225"/>
      <c r="C23" s="225"/>
      <c r="D23" s="225"/>
    </row>
    <row r="24" spans="1:4" x14ac:dyDescent="0.3">
      <c r="A24" s="225"/>
      <c r="B24" s="225"/>
      <c r="C24" s="225"/>
      <c r="D24" s="225"/>
    </row>
    <row r="25" spans="1:4" x14ac:dyDescent="0.3">
      <c r="A25" s="225"/>
      <c r="B25" s="225"/>
      <c r="C25" s="225"/>
      <c r="D25" s="225"/>
    </row>
    <row r="26" spans="1:4" x14ac:dyDescent="0.3">
      <c r="A26" s="225"/>
      <c r="B26" s="225"/>
      <c r="C26" s="225"/>
      <c r="D26" s="225"/>
    </row>
    <row r="27" spans="1:4" x14ac:dyDescent="0.3">
      <c r="A27" s="225"/>
      <c r="B27" s="225"/>
      <c r="C27" s="225"/>
      <c r="D27" s="225"/>
    </row>
    <row r="28" spans="1:4" x14ac:dyDescent="0.3">
      <c r="A28" s="225"/>
      <c r="B28" s="225"/>
      <c r="C28" s="225"/>
      <c r="D28" s="225"/>
    </row>
    <row r="29" spans="1:4" x14ac:dyDescent="0.3">
      <c r="A29" s="225"/>
      <c r="B29" s="225"/>
      <c r="C29" s="225"/>
      <c r="D29" s="225"/>
    </row>
    <row r="30" spans="1:4" x14ac:dyDescent="0.3">
      <c r="A30" s="225"/>
      <c r="B30" s="225"/>
      <c r="C30" s="225"/>
      <c r="D30" s="225"/>
    </row>
    <row r="31" spans="1:4" x14ac:dyDescent="0.3">
      <c r="A31" s="225"/>
      <c r="B31" s="225"/>
      <c r="C31" s="225"/>
      <c r="D31" s="225"/>
    </row>
    <row r="32" spans="1:4" x14ac:dyDescent="0.3">
      <c r="A32" s="225"/>
      <c r="B32" s="225"/>
      <c r="C32" s="225"/>
      <c r="D32" s="225"/>
    </row>
  </sheetData>
  <hyperlinks>
    <hyperlink ref="E8" r:id="rId1" display="mailto:wanganui@shaolinkungfu.co.nz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pane ySplit="1" topLeftCell="A11" activePane="bottomLeft" state="frozen"/>
      <selection pane="bottomLeft" activeCell="D15" sqref="D15:D16"/>
    </sheetView>
  </sheetViews>
  <sheetFormatPr defaultColWidth="8.88671875" defaultRowHeight="14.4" x14ac:dyDescent="0.3"/>
  <cols>
    <col min="1" max="1" width="35.88671875" customWidth="1"/>
    <col min="2" max="2" width="27.6640625" customWidth="1"/>
    <col min="3" max="3" width="36" customWidth="1"/>
    <col min="4" max="4" width="27" customWidth="1"/>
  </cols>
  <sheetData>
    <row r="1" spans="1:29" ht="21.75" customHeight="1" x14ac:dyDescent="0.3">
      <c r="A1" s="199" t="s">
        <v>2637</v>
      </c>
      <c r="B1" s="200" t="s">
        <v>2638</v>
      </c>
      <c r="C1" s="200" t="s">
        <v>2639</v>
      </c>
      <c r="D1" s="200" t="s">
        <v>2640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9" ht="25.8" x14ac:dyDescent="0.5">
      <c r="A2" s="134" t="s">
        <v>1664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29" x14ac:dyDescent="0.3">
      <c r="A3" s="201" t="s">
        <v>2641</v>
      </c>
      <c r="B3" s="220" t="s">
        <v>2711</v>
      </c>
      <c r="C3" s="210"/>
      <c r="D3" s="202"/>
    </row>
    <row r="4" spans="1:29" x14ac:dyDescent="0.3">
      <c r="A4" s="201" t="s">
        <v>2642</v>
      </c>
      <c r="B4" s="209" t="s">
        <v>2643</v>
      </c>
      <c r="C4" s="209"/>
      <c r="D4" s="202"/>
    </row>
    <row r="5" spans="1:29" x14ac:dyDescent="0.3">
      <c r="A5" s="207" t="s">
        <v>2649</v>
      </c>
      <c r="B5" s="210" t="s">
        <v>2650</v>
      </c>
      <c r="C5" s="210"/>
      <c r="D5" s="208"/>
    </row>
    <row r="6" spans="1:29" x14ac:dyDescent="0.3">
      <c r="A6" s="203" t="s">
        <v>2673</v>
      </c>
      <c r="B6" s="197" t="s">
        <v>2674</v>
      </c>
      <c r="C6" s="197"/>
      <c r="D6" s="204"/>
    </row>
    <row r="7" spans="1:29" x14ac:dyDescent="0.3">
      <c r="A7" s="210" t="s">
        <v>2709</v>
      </c>
      <c r="B7" s="210" t="s">
        <v>2710</v>
      </c>
      <c r="C7" s="210"/>
      <c r="D7" s="210"/>
    </row>
    <row r="8" spans="1:29" x14ac:dyDescent="0.3">
      <c r="A8" s="205" t="s">
        <v>2765</v>
      </c>
      <c r="B8" s="211" t="s">
        <v>2766</v>
      </c>
      <c r="C8" s="211" t="s">
        <v>2767</v>
      </c>
      <c r="D8" s="206" t="s">
        <v>2759</v>
      </c>
    </row>
    <row r="9" spans="1:29" x14ac:dyDescent="0.3">
      <c r="A9" s="205"/>
      <c r="B9" s="210" t="s">
        <v>2760</v>
      </c>
      <c r="C9" s="211" t="s">
        <v>2767</v>
      </c>
      <c r="D9" s="204" t="s">
        <v>328</v>
      </c>
    </row>
    <row r="10" spans="1:29" x14ac:dyDescent="0.3">
      <c r="A10" s="210" t="s">
        <v>2761</v>
      </c>
      <c r="B10" s="210" t="s">
        <v>2769</v>
      </c>
      <c r="C10" s="211" t="s">
        <v>2763</v>
      </c>
      <c r="D10" s="210" t="s">
        <v>328</v>
      </c>
    </row>
    <row r="11" spans="1:29" x14ac:dyDescent="0.3">
      <c r="A11" s="207" t="s">
        <v>2768</v>
      </c>
      <c r="B11" s="210" t="s">
        <v>2762</v>
      </c>
      <c r="C11" s="211" t="s">
        <v>2767</v>
      </c>
      <c r="D11" s="208" t="s">
        <v>328</v>
      </c>
    </row>
    <row r="12" spans="1:29" x14ac:dyDescent="0.3">
      <c r="A12" s="207"/>
      <c r="B12" s="210"/>
      <c r="C12" s="210"/>
      <c r="D12" s="208"/>
    </row>
    <row r="13" spans="1:29" x14ac:dyDescent="0.3">
      <c r="A13" s="207"/>
      <c r="B13" s="210"/>
      <c r="C13" s="210"/>
      <c r="D13" s="208"/>
    </row>
    <row r="14" spans="1:29" x14ac:dyDescent="0.3">
      <c r="A14" s="207"/>
      <c r="B14" s="210"/>
      <c r="C14" s="210"/>
      <c r="D14" s="208"/>
    </row>
    <row r="15" spans="1:29" x14ac:dyDescent="0.3">
      <c r="A15" s="207"/>
      <c r="B15" s="210"/>
      <c r="C15" s="210"/>
      <c r="D15" s="208"/>
    </row>
    <row r="16" spans="1:29" x14ac:dyDescent="0.3">
      <c r="A16" s="203"/>
      <c r="B16" s="197"/>
      <c r="C16" s="197"/>
      <c r="D16" s="204"/>
    </row>
    <row r="17" spans="1:20" x14ac:dyDescent="0.3">
      <c r="A17" s="210"/>
      <c r="B17" s="210"/>
      <c r="C17" s="210"/>
      <c r="D17" s="210"/>
    </row>
    <row r="18" spans="1:20" x14ac:dyDescent="0.3">
      <c r="A18" s="203"/>
      <c r="B18" s="197"/>
      <c r="C18" s="197"/>
      <c r="D18" s="204"/>
    </row>
    <row r="19" spans="1:20" x14ac:dyDescent="0.3">
      <c r="A19" s="210"/>
      <c r="B19" s="210"/>
      <c r="C19" s="210"/>
      <c r="D19" s="210"/>
    </row>
    <row r="20" spans="1:20" ht="25.8" x14ac:dyDescent="0.5">
      <c r="A20" s="212" t="s">
        <v>1665</v>
      </c>
      <c r="B20" s="213"/>
      <c r="C20" s="213"/>
      <c r="D20" s="213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203" t="s">
        <v>2644</v>
      </c>
      <c r="B21" s="197" t="s">
        <v>186</v>
      </c>
      <c r="C21" s="197" t="s">
        <v>2645</v>
      </c>
      <c r="D21" s="210" t="s">
        <v>2764</v>
      </c>
    </row>
    <row r="22" spans="1:20" x14ac:dyDescent="0.3">
      <c r="A22" s="201" t="s">
        <v>2646</v>
      </c>
      <c r="B22" s="209" t="s">
        <v>186</v>
      </c>
      <c r="C22" s="210" t="s">
        <v>2645</v>
      </c>
      <c r="D22" s="210" t="s">
        <v>2764</v>
      </c>
    </row>
    <row r="23" spans="1:20" x14ac:dyDescent="0.3">
      <c r="A23" s="207" t="s">
        <v>2647</v>
      </c>
      <c r="B23" s="209" t="s">
        <v>186</v>
      </c>
      <c r="C23" s="210" t="s">
        <v>2645</v>
      </c>
      <c r="D23" s="210" t="s">
        <v>2764</v>
      </c>
    </row>
    <row r="24" spans="1:20" x14ac:dyDescent="0.3">
      <c r="A24" s="203" t="s">
        <v>2280</v>
      </c>
      <c r="B24" s="209" t="s">
        <v>186</v>
      </c>
      <c r="C24" s="210" t="s">
        <v>2645</v>
      </c>
      <c r="D24" s="210" t="s">
        <v>2764</v>
      </c>
    </row>
    <row r="25" spans="1:20" x14ac:dyDescent="0.3">
      <c r="A25" s="207" t="s">
        <v>2648</v>
      </c>
      <c r="B25" s="210" t="s">
        <v>188</v>
      </c>
      <c r="C25" s="210" t="s">
        <v>2645</v>
      </c>
      <c r="D25" s="210" t="s">
        <v>2764</v>
      </c>
    </row>
    <row r="26" spans="1:20" x14ac:dyDescent="0.3">
      <c r="A26" s="207"/>
      <c r="B26" s="210"/>
      <c r="C26" s="197"/>
      <c r="D26" s="204"/>
    </row>
    <row r="27" spans="1:20" x14ac:dyDescent="0.3">
      <c r="A27" s="207"/>
      <c r="B27" s="210"/>
      <c r="C27" s="210"/>
      <c r="D27" s="210"/>
    </row>
    <row r="28" spans="1:20" x14ac:dyDescent="0.3">
      <c r="A28" s="205"/>
      <c r="B28" s="211"/>
      <c r="C28" s="211"/>
      <c r="D28" s="206"/>
    </row>
    <row r="29" spans="1:20" ht="25.8" x14ac:dyDescent="0.5">
      <c r="A29" s="212" t="s">
        <v>2256</v>
      </c>
      <c r="B29" s="213"/>
      <c r="C29" s="213"/>
      <c r="D29" s="213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C46" sqref="C46"/>
    </sheetView>
  </sheetViews>
  <sheetFormatPr defaultColWidth="8.88671875" defaultRowHeight="14.4" x14ac:dyDescent="0.3"/>
  <cols>
    <col min="1" max="1" width="34.109375" customWidth="1"/>
    <col min="2" max="2" width="29.44140625" customWidth="1"/>
    <col min="3" max="3" width="42" customWidth="1"/>
    <col min="4" max="4" width="17.88671875" customWidth="1"/>
    <col min="5" max="5" width="24.44140625" customWidth="1"/>
    <col min="6" max="6" width="13.33203125" customWidth="1"/>
    <col min="7" max="7" width="19.33203125" customWidth="1"/>
    <col min="8" max="8" width="13.6640625" customWidth="1"/>
    <col min="9" max="9" width="13.44140625" customWidth="1"/>
  </cols>
  <sheetData>
    <row r="1" spans="1:9" ht="47.4" thickBot="1" x14ac:dyDescent="0.35">
      <c r="A1" s="241" t="s">
        <v>2775</v>
      </c>
      <c r="B1" s="241" t="s">
        <v>2776</v>
      </c>
      <c r="C1" s="241" t="s">
        <v>2777</v>
      </c>
      <c r="D1" s="241" t="s">
        <v>1133</v>
      </c>
      <c r="E1" s="241" t="s">
        <v>2778</v>
      </c>
      <c r="F1" s="241" t="s">
        <v>3248</v>
      </c>
      <c r="G1" s="241" t="s">
        <v>3253</v>
      </c>
      <c r="H1" s="241" t="s">
        <v>3263</v>
      </c>
      <c r="I1" s="241" t="s">
        <v>3254</v>
      </c>
    </row>
    <row r="2" spans="1:9" ht="15" thickBot="1" x14ac:dyDescent="0.35">
      <c r="A2" s="21" t="s">
        <v>2782</v>
      </c>
      <c r="B2" s="21" t="s">
        <v>2783</v>
      </c>
      <c r="C2" s="171" t="s">
        <v>2784</v>
      </c>
      <c r="D2" s="231" t="s">
        <v>2785</v>
      </c>
      <c r="E2" s="21" t="s">
        <v>2786</v>
      </c>
      <c r="F2" s="21" t="s">
        <v>18</v>
      </c>
      <c r="G2" s="21">
        <v>1</v>
      </c>
      <c r="H2" s="21" t="s">
        <v>3249</v>
      </c>
      <c r="I2" s="21">
        <v>2</v>
      </c>
    </row>
    <row r="3" spans="1:9" s="48" customFormat="1" ht="15" thickBot="1" x14ac:dyDescent="0.35">
      <c r="A3" s="132" t="s">
        <v>2787</v>
      </c>
      <c r="B3" s="132" t="s">
        <v>2788</v>
      </c>
      <c r="C3" s="132"/>
      <c r="D3" s="132"/>
      <c r="E3" s="132" t="s">
        <v>2944</v>
      </c>
      <c r="F3" s="132"/>
      <c r="G3" s="132">
        <v>1</v>
      </c>
      <c r="H3" s="132"/>
      <c r="I3" s="132">
        <v>1</v>
      </c>
    </row>
    <row r="4" spans="1:9" s="48" customFormat="1" ht="15" thickBot="1" x14ac:dyDescent="0.35">
      <c r="A4" s="132" t="s">
        <v>2789</v>
      </c>
      <c r="B4" s="132" t="s">
        <v>2955</v>
      </c>
      <c r="C4" s="132"/>
      <c r="D4" s="132"/>
      <c r="E4" s="132" t="s">
        <v>2790</v>
      </c>
      <c r="F4" s="132"/>
      <c r="G4" s="132">
        <v>1</v>
      </c>
      <c r="H4" s="132" t="s">
        <v>18</v>
      </c>
      <c r="I4" s="132">
        <v>1</v>
      </c>
    </row>
    <row r="5" spans="1:9" s="48" customFormat="1" ht="15" thickBot="1" x14ac:dyDescent="0.35">
      <c r="A5" s="132" t="s">
        <v>2949</v>
      </c>
      <c r="B5" s="132" t="s">
        <v>2950</v>
      </c>
      <c r="C5" s="247" t="s">
        <v>2951</v>
      </c>
      <c r="D5" s="132"/>
      <c r="E5" s="132" t="s">
        <v>2952</v>
      </c>
      <c r="F5" s="132"/>
      <c r="G5" s="132">
        <v>1</v>
      </c>
      <c r="H5" s="132"/>
      <c r="I5" s="132">
        <v>1</v>
      </c>
    </row>
    <row r="6" spans="1:9" ht="15" thickBot="1" x14ac:dyDescent="0.35">
      <c r="A6" s="21" t="s">
        <v>2791</v>
      </c>
      <c r="B6" s="21" t="s">
        <v>2792</v>
      </c>
      <c r="C6" s="21" t="s">
        <v>2793</v>
      </c>
      <c r="D6" s="21" t="s">
        <v>2794</v>
      </c>
      <c r="E6" s="21" t="s">
        <v>1814</v>
      </c>
      <c r="F6" s="21" t="s">
        <v>3249</v>
      </c>
      <c r="G6" s="21">
        <v>1</v>
      </c>
      <c r="H6" s="21" t="s">
        <v>3249</v>
      </c>
      <c r="I6" s="21">
        <v>1</v>
      </c>
    </row>
    <row r="7" spans="1:9" ht="15" thickBot="1" x14ac:dyDescent="0.35">
      <c r="A7" s="21" t="s">
        <v>3264</v>
      </c>
      <c r="B7" s="21" t="s">
        <v>2947</v>
      </c>
      <c r="C7" s="171" t="s">
        <v>2946</v>
      </c>
      <c r="D7" s="21"/>
      <c r="E7" s="21"/>
      <c r="F7" s="21"/>
      <c r="G7" s="21">
        <v>1</v>
      </c>
      <c r="H7" s="21" t="s">
        <v>18</v>
      </c>
      <c r="I7" s="21">
        <v>1</v>
      </c>
    </row>
    <row r="8" spans="1:9" ht="15" thickBot="1" x14ac:dyDescent="0.35">
      <c r="A8" s="21" t="s">
        <v>2795</v>
      </c>
      <c r="B8" s="21" t="s">
        <v>2796</v>
      </c>
      <c r="C8" s="171" t="s">
        <v>2797</v>
      </c>
      <c r="D8" s="21" t="s">
        <v>2798</v>
      </c>
      <c r="E8" s="21"/>
      <c r="F8" s="21"/>
      <c r="G8" s="21"/>
      <c r="H8" s="21"/>
      <c r="I8" s="21"/>
    </row>
    <row r="9" spans="1:9" ht="15" thickBot="1" x14ac:dyDescent="0.35">
      <c r="A9" s="132" t="s">
        <v>2799</v>
      </c>
      <c r="B9" s="132" t="s">
        <v>2956</v>
      </c>
      <c r="C9" s="247" t="s">
        <v>2801</v>
      </c>
      <c r="D9" s="132" t="s">
        <v>2802</v>
      </c>
      <c r="E9" s="132" t="s">
        <v>2800</v>
      </c>
      <c r="F9" s="132" t="s">
        <v>18</v>
      </c>
      <c r="G9" s="21">
        <v>2</v>
      </c>
      <c r="H9" s="132" t="s">
        <v>18</v>
      </c>
      <c r="I9" s="21">
        <v>1</v>
      </c>
    </row>
    <row r="10" spans="1:9" ht="15" thickBot="1" x14ac:dyDescent="0.35">
      <c r="A10" s="132" t="s">
        <v>2324</v>
      </c>
      <c r="B10" s="132" t="s">
        <v>2803</v>
      </c>
      <c r="C10" s="247" t="s">
        <v>2804</v>
      </c>
      <c r="D10" s="233" t="s">
        <v>2805</v>
      </c>
      <c r="E10" s="132"/>
      <c r="F10" s="132" t="s">
        <v>3249</v>
      </c>
      <c r="G10" s="132">
        <v>1</v>
      </c>
      <c r="H10" s="132" t="s">
        <v>3249</v>
      </c>
      <c r="I10" s="132">
        <v>2</v>
      </c>
    </row>
    <row r="11" spans="1:9" ht="15" thickBot="1" x14ac:dyDescent="0.35">
      <c r="A11" s="21" t="s">
        <v>2806</v>
      </c>
      <c r="B11" s="21" t="s">
        <v>2807</v>
      </c>
      <c r="C11" s="171" t="s">
        <v>2808</v>
      </c>
      <c r="D11" s="21"/>
      <c r="E11" s="21" t="s">
        <v>2809</v>
      </c>
      <c r="F11" s="21" t="s">
        <v>18</v>
      </c>
      <c r="G11" s="21">
        <v>1</v>
      </c>
      <c r="H11" s="132" t="s">
        <v>3249</v>
      </c>
      <c r="I11" s="21">
        <v>1</v>
      </c>
    </row>
    <row r="12" spans="1:9" ht="15" thickBot="1" x14ac:dyDescent="0.35">
      <c r="A12" s="21" t="s">
        <v>2810</v>
      </c>
      <c r="B12" s="21" t="s">
        <v>2811</v>
      </c>
      <c r="C12" s="35" t="s">
        <v>2812</v>
      </c>
      <c r="D12" s="21" t="s">
        <v>2813</v>
      </c>
      <c r="E12" s="21" t="s">
        <v>2811</v>
      </c>
      <c r="F12" s="21" t="s">
        <v>18</v>
      </c>
      <c r="G12" s="21">
        <v>1</v>
      </c>
      <c r="H12" s="132" t="s">
        <v>3249</v>
      </c>
      <c r="I12" s="21">
        <v>1</v>
      </c>
    </row>
    <row r="13" spans="1:9" ht="15" thickBot="1" x14ac:dyDescent="0.35">
      <c r="A13" s="132" t="s">
        <v>2814</v>
      </c>
      <c r="B13" s="132" t="s">
        <v>2815</v>
      </c>
      <c r="C13" s="247" t="s">
        <v>2816</v>
      </c>
      <c r="D13" s="132"/>
      <c r="E13" s="132" t="s">
        <v>2815</v>
      </c>
      <c r="F13" s="132" t="s">
        <v>18</v>
      </c>
      <c r="G13" s="132">
        <v>1</v>
      </c>
      <c r="H13" s="132" t="s">
        <v>3249</v>
      </c>
      <c r="I13" s="132">
        <v>1</v>
      </c>
    </row>
    <row r="14" spans="1:9" ht="15" thickBot="1" x14ac:dyDescent="0.35">
      <c r="A14" s="21" t="s">
        <v>2817</v>
      </c>
      <c r="B14" s="21" t="s">
        <v>2818</v>
      </c>
      <c r="C14" s="171" t="s">
        <v>2819</v>
      </c>
      <c r="D14" s="231" t="s">
        <v>2820</v>
      </c>
      <c r="E14" s="21" t="s">
        <v>2818</v>
      </c>
      <c r="F14" s="21" t="s">
        <v>18</v>
      </c>
      <c r="G14" s="21">
        <v>1</v>
      </c>
      <c r="H14" s="132" t="s">
        <v>3249</v>
      </c>
      <c r="I14" s="21">
        <v>1</v>
      </c>
    </row>
    <row r="15" spans="1:9" ht="15" thickBot="1" x14ac:dyDescent="0.35">
      <c r="A15" s="132" t="s">
        <v>2821</v>
      </c>
      <c r="B15" s="132" t="s">
        <v>2822</v>
      </c>
      <c r="C15" s="247" t="s">
        <v>2823</v>
      </c>
      <c r="D15" s="132"/>
      <c r="E15" s="132"/>
      <c r="F15" s="132"/>
      <c r="G15" s="132">
        <v>1</v>
      </c>
      <c r="H15" s="132" t="s">
        <v>3249</v>
      </c>
      <c r="I15" s="132">
        <v>1</v>
      </c>
    </row>
    <row r="16" spans="1:9" ht="15" thickBot="1" x14ac:dyDescent="0.35">
      <c r="A16" s="21" t="s">
        <v>510</v>
      </c>
      <c r="B16" s="21" t="s">
        <v>1351</v>
      </c>
      <c r="C16" s="171" t="s">
        <v>2824</v>
      </c>
      <c r="D16" s="234" t="s">
        <v>2825</v>
      </c>
      <c r="E16" s="21" t="s">
        <v>1351</v>
      </c>
      <c r="F16" s="21" t="s">
        <v>18</v>
      </c>
      <c r="G16" s="21">
        <v>1</v>
      </c>
      <c r="H16" s="132" t="s">
        <v>3249</v>
      </c>
      <c r="I16" s="21">
        <v>2</v>
      </c>
    </row>
    <row r="17" spans="1:9" ht="15" thickBot="1" x14ac:dyDescent="0.35">
      <c r="A17" s="132" t="s">
        <v>2826</v>
      </c>
      <c r="B17" s="132" t="s">
        <v>2827</v>
      </c>
      <c r="C17" s="247" t="s">
        <v>2828</v>
      </c>
      <c r="D17" s="246" t="s">
        <v>2829</v>
      </c>
      <c r="E17" s="132"/>
      <c r="F17" s="21"/>
      <c r="G17" s="132">
        <v>1</v>
      </c>
      <c r="H17" s="132"/>
      <c r="I17" s="132">
        <v>1</v>
      </c>
    </row>
    <row r="18" spans="1:9" ht="15" thickBot="1" x14ac:dyDescent="0.35">
      <c r="A18" s="132" t="s">
        <v>2830</v>
      </c>
      <c r="B18" s="132" t="s">
        <v>3641</v>
      </c>
      <c r="C18" s="232" t="s">
        <v>2831</v>
      </c>
      <c r="D18" s="235" t="s">
        <v>2832</v>
      </c>
      <c r="E18" s="132" t="s">
        <v>2833</v>
      </c>
      <c r="F18" s="132"/>
      <c r="G18" s="132">
        <v>2</v>
      </c>
      <c r="H18" s="132" t="s">
        <v>18</v>
      </c>
      <c r="I18" s="132">
        <v>3</v>
      </c>
    </row>
    <row r="19" spans="1:9" s="48" customFormat="1" ht="15" thickBot="1" x14ac:dyDescent="0.35">
      <c r="A19" s="132" t="s">
        <v>2834</v>
      </c>
      <c r="B19" s="132" t="s">
        <v>2835</v>
      </c>
      <c r="C19" s="247" t="s">
        <v>2836</v>
      </c>
      <c r="D19" s="132"/>
      <c r="E19" s="132" t="s">
        <v>2837</v>
      </c>
      <c r="F19" s="132"/>
      <c r="G19" s="132">
        <v>1</v>
      </c>
      <c r="H19" s="132" t="s">
        <v>3249</v>
      </c>
      <c r="I19" s="132">
        <v>1</v>
      </c>
    </row>
    <row r="20" spans="1:9" ht="15" thickBot="1" x14ac:dyDescent="0.35">
      <c r="A20" s="21" t="s">
        <v>2838</v>
      </c>
      <c r="B20" s="21" t="s">
        <v>2839</v>
      </c>
      <c r="C20" s="171" t="s">
        <v>2840</v>
      </c>
      <c r="D20" s="21"/>
      <c r="E20" s="21" t="s">
        <v>2839</v>
      </c>
      <c r="F20" s="21"/>
      <c r="G20" s="21">
        <v>1</v>
      </c>
      <c r="H20" s="132" t="s">
        <v>18</v>
      </c>
      <c r="I20" s="21">
        <v>1</v>
      </c>
    </row>
    <row r="21" spans="1:9" ht="15" thickBot="1" x14ac:dyDescent="0.35">
      <c r="A21" s="21" t="s">
        <v>990</v>
      </c>
      <c r="B21" s="21" t="s">
        <v>2841</v>
      </c>
      <c r="C21" s="21" t="s">
        <v>2842</v>
      </c>
      <c r="D21" s="21"/>
      <c r="E21" s="21" t="s">
        <v>2841</v>
      </c>
      <c r="F21" s="21" t="s">
        <v>18</v>
      </c>
      <c r="G21" s="21">
        <v>1</v>
      </c>
      <c r="H21" s="132" t="s">
        <v>3249</v>
      </c>
      <c r="I21" s="21">
        <v>1</v>
      </c>
    </row>
    <row r="22" spans="1:9" ht="15" thickBot="1" x14ac:dyDescent="0.35">
      <c r="A22" s="21" t="s">
        <v>312</v>
      </c>
      <c r="B22" s="21" t="s">
        <v>2844</v>
      </c>
      <c r="C22" s="35" t="s">
        <v>2845</v>
      </c>
      <c r="D22" s="236" t="s">
        <v>2846</v>
      </c>
      <c r="E22" s="21" t="s">
        <v>2847</v>
      </c>
      <c r="F22" s="21" t="s">
        <v>18</v>
      </c>
      <c r="G22" s="21">
        <v>1</v>
      </c>
      <c r="H22" s="21" t="s">
        <v>18</v>
      </c>
      <c r="I22" s="21">
        <v>1</v>
      </c>
    </row>
    <row r="23" spans="1:9" ht="15" thickBot="1" x14ac:dyDescent="0.35">
      <c r="A23" s="132" t="s">
        <v>2848</v>
      </c>
      <c r="B23" s="132" t="s">
        <v>2849</v>
      </c>
      <c r="C23" s="132"/>
      <c r="D23" s="132"/>
      <c r="E23" s="132"/>
      <c r="F23" s="21"/>
      <c r="G23" s="132" t="s">
        <v>3262</v>
      </c>
      <c r="H23" s="21"/>
      <c r="I23" s="132">
        <v>1</v>
      </c>
    </row>
    <row r="24" spans="1:9" ht="15" thickBot="1" x14ac:dyDescent="0.35">
      <c r="A24" s="132" t="s">
        <v>2364</v>
      </c>
      <c r="B24" s="132" t="s">
        <v>2850</v>
      </c>
      <c r="C24" s="232" t="s">
        <v>2851</v>
      </c>
      <c r="D24" s="235" t="s">
        <v>2852</v>
      </c>
      <c r="E24" s="235" t="s">
        <v>2853</v>
      </c>
      <c r="F24" s="132" t="s">
        <v>3249</v>
      </c>
      <c r="G24" s="132">
        <v>1</v>
      </c>
      <c r="H24" s="132"/>
      <c r="I24" s="132">
        <v>1</v>
      </c>
    </row>
    <row r="25" spans="1:9" ht="15" thickBot="1" x14ac:dyDescent="0.35">
      <c r="A25" s="132" t="s">
        <v>2854</v>
      </c>
      <c r="B25" s="132" t="s">
        <v>2855</v>
      </c>
      <c r="C25" s="247" t="s">
        <v>2856</v>
      </c>
      <c r="D25" s="235" t="s">
        <v>2857</v>
      </c>
      <c r="E25" s="132"/>
      <c r="F25" s="21"/>
      <c r="G25" s="132">
        <v>1</v>
      </c>
      <c r="H25" s="132" t="s">
        <v>3249</v>
      </c>
      <c r="I25" s="132">
        <v>2</v>
      </c>
    </row>
    <row r="26" spans="1:9" ht="15" thickBot="1" x14ac:dyDescent="0.35">
      <c r="A26" s="21" t="s">
        <v>2858</v>
      </c>
      <c r="B26" s="21" t="s">
        <v>2859</v>
      </c>
      <c r="C26" s="21" t="s">
        <v>2860</v>
      </c>
      <c r="D26" s="231" t="s">
        <v>2861</v>
      </c>
      <c r="E26" s="21" t="s">
        <v>2862</v>
      </c>
      <c r="F26" s="21" t="s">
        <v>18</v>
      </c>
      <c r="G26" s="21">
        <v>2</v>
      </c>
      <c r="H26" s="132" t="s">
        <v>3249</v>
      </c>
      <c r="I26" s="21">
        <v>2</v>
      </c>
    </row>
    <row r="27" spans="1:9" ht="15" thickBot="1" x14ac:dyDescent="0.35">
      <c r="A27" s="21" t="s">
        <v>3640</v>
      </c>
      <c r="B27" s="21" t="s">
        <v>2896</v>
      </c>
      <c r="C27" s="171" t="s">
        <v>2897</v>
      </c>
      <c r="D27" s="136" t="s">
        <v>2898</v>
      </c>
      <c r="E27" s="21" t="s">
        <v>2899</v>
      </c>
      <c r="F27" s="21" t="s">
        <v>18</v>
      </c>
      <c r="G27" s="21">
        <v>2</v>
      </c>
      <c r="H27" s="132" t="s">
        <v>18</v>
      </c>
      <c r="I27" s="21">
        <v>2</v>
      </c>
    </row>
    <row r="28" spans="1:9" ht="15" thickBot="1" x14ac:dyDescent="0.35">
      <c r="A28" s="21" t="s">
        <v>2707</v>
      </c>
      <c r="B28" s="21" t="s">
        <v>2863</v>
      </c>
      <c r="C28" s="35" t="s">
        <v>2864</v>
      </c>
      <c r="D28" s="21"/>
      <c r="E28" s="21" t="s">
        <v>2865</v>
      </c>
      <c r="F28" s="21" t="s">
        <v>18</v>
      </c>
      <c r="G28" s="21">
        <v>2</v>
      </c>
      <c r="H28" s="132" t="s">
        <v>18</v>
      </c>
      <c r="I28" s="21">
        <v>2</v>
      </c>
    </row>
    <row r="29" spans="1:9" ht="15" thickBot="1" x14ac:dyDescent="0.35">
      <c r="A29" s="21" t="s">
        <v>2866</v>
      </c>
      <c r="B29" s="21" t="s">
        <v>2867</v>
      </c>
      <c r="C29" s="171" t="s">
        <v>2868</v>
      </c>
      <c r="D29" s="231" t="s">
        <v>2869</v>
      </c>
      <c r="E29" s="21" t="s">
        <v>2870</v>
      </c>
      <c r="F29" s="21"/>
      <c r="G29" s="21">
        <v>1</v>
      </c>
      <c r="H29" s="132" t="s">
        <v>18</v>
      </c>
      <c r="I29" s="21">
        <v>1</v>
      </c>
    </row>
    <row r="30" spans="1:9" ht="15" thickBot="1" x14ac:dyDescent="0.35">
      <c r="A30" s="21" t="s">
        <v>2871</v>
      </c>
      <c r="B30" s="21" t="s">
        <v>2872</v>
      </c>
      <c r="C30" s="35" t="s">
        <v>2873</v>
      </c>
      <c r="D30" s="237" t="s">
        <v>2874</v>
      </c>
      <c r="E30" s="21" t="s">
        <v>2872</v>
      </c>
      <c r="F30" s="21" t="s">
        <v>18</v>
      </c>
      <c r="G30" s="21">
        <v>1</v>
      </c>
      <c r="H30" s="132" t="s">
        <v>3249</v>
      </c>
      <c r="I30" s="21">
        <v>2</v>
      </c>
    </row>
    <row r="31" spans="1:9" ht="15" thickBot="1" x14ac:dyDescent="0.35">
      <c r="A31" s="21" t="s">
        <v>2876</v>
      </c>
      <c r="B31" s="21" t="s">
        <v>2877</v>
      </c>
      <c r="C31" s="171" t="s">
        <v>2878</v>
      </c>
      <c r="D31" s="238" t="s">
        <v>2879</v>
      </c>
      <c r="E31" s="21" t="s">
        <v>2877</v>
      </c>
      <c r="F31" s="21" t="s">
        <v>18</v>
      </c>
      <c r="G31" s="21">
        <v>1</v>
      </c>
      <c r="H31" s="132"/>
      <c r="I31" s="21">
        <v>1</v>
      </c>
    </row>
    <row r="32" spans="1:9" ht="15" thickBot="1" x14ac:dyDescent="0.35">
      <c r="A32" s="21" t="s">
        <v>2880</v>
      </c>
      <c r="B32" s="21" t="s">
        <v>2881</v>
      </c>
      <c r="C32" s="171" t="s">
        <v>2882</v>
      </c>
      <c r="D32" s="136" t="s">
        <v>2883</v>
      </c>
      <c r="E32" s="21" t="s">
        <v>2881</v>
      </c>
      <c r="F32" s="21"/>
      <c r="G32" s="21">
        <v>1</v>
      </c>
      <c r="H32" s="132"/>
      <c r="I32" s="21">
        <v>1</v>
      </c>
    </row>
    <row r="33" spans="1:9" ht="15" thickBot="1" x14ac:dyDescent="0.35">
      <c r="A33" s="132" t="s">
        <v>2884</v>
      </c>
      <c r="B33" s="132" t="s">
        <v>2945</v>
      </c>
      <c r="C33" s="247" t="s">
        <v>2948</v>
      </c>
      <c r="D33" s="132"/>
      <c r="E33" s="132"/>
      <c r="F33" s="21"/>
      <c r="G33" s="132">
        <v>1</v>
      </c>
      <c r="H33" s="132" t="s">
        <v>3249</v>
      </c>
      <c r="I33" s="132">
        <v>2</v>
      </c>
    </row>
    <row r="34" spans="1:9" s="48" customFormat="1" ht="15" thickBot="1" x14ac:dyDescent="0.35">
      <c r="A34" s="132" t="s">
        <v>89</v>
      </c>
      <c r="B34" s="132" t="s">
        <v>2885</v>
      </c>
      <c r="C34" s="247" t="s">
        <v>2886</v>
      </c>
      <c r="D34" s="132" t="s">
        <v>2887</v>
      </c>
      <c r="E34" s="132" t="s">
        <v>2953</v>
      </c>
      <c r="F34" s="132"/>
      <c r="G34" s="132" t="s">
        <v>2954</v>
      </c>
      <c r="H34" s="132"/>
      <c r="I34" s="132">
        <v>1</v>
      </c>
    </row>
    <row r="35" spans="1:9" ht="15" thickBot="1" x14ac:dyDescent="0.35">
      <c r="A35" s="132" t="s">
        <v>2888</v>
      </c>
      <c r="B35" s="132" t="s">
        <v>867</v>
      </c>
      <c r="C35" s="247" t="s">
        <v>2889</v>
      </c>
      <c r="D35" s="246" t="s">
        <v>2890</v>
      </c>
      <c r="E35" s="132" t="s">
        <v>867</v>
      </c>
      <c r="F35" s="21"/>
      <c r="G35" s="132" t="s">
        <v>2958</v>
      </c>
      <c r="H35" s="132"/>
      <c r="I35" s="132">
        <v>1</v>
      </c>
    </row>
    <row r="36" spans="1:9" ht="15" thickBot="1" x14ac:dyDescent="0.35">
      <c r="A36" s="132" t="s">
        <v>2891</v>
      </c>
      <c r="B36" s="132" t="s">
        <v>2892</v>
      </c>
      <c r="C36" s="247" t="s">
        <v>2893</v>
      </c>
      <c r="D36" s="239" t="s">
        <v>2894</v>
      </c>
      <c r="E36" s="132" t="s">
        <v>2895</v>
      </c>
      <c r="F36" s="132" t="s">
        <v>18</v>
      </c>
      <c r="G36" s="132">
        <v>1</v>
      </c>
      <c r="H36" s="132" t="s">
        <v>3249</v>
      </c>
      <c r="I36" s="132">
        <v>1</v>
      </c>
    </row>
    <row r="37" spans="1:9" ht="15" thickBot="1" x14ac:dyDescent="0.35">
      <c r="A37" s="132" t="s">
        <v>2959</v>
      </c>
      <c r="B37" s="132" t="s">
        <v>2960</v>
      </c>
      <c r="C37" s="247" t="s">
        <v>2961</v>
      </c>
      <c r="D37" s="239" t="s">
        <v>2962</v>
      </c>
      <c r="E37" s="132"/>
      <c r="F37" s="132"/>
      <c r="G37" s="132">
        <v>2</v>
      </c>
      <c r="H37" s="132"/>
      <c r="I37" s="132">
        <v>2</v>
      </c>
    </row>
    <row r="38" spans="1:9" ht="15" thickBot="1" x14ac:dyDescent="0.35">
      <c r="A38" s="21" t="s">
        <v>2756</v>
      </c>
      <c r="B38" s="132" t="s">
        <v>3638</v>
      </c>
      <c r="C38" s="247" t="s">
        <v>3639</v>
      </c>
      <c r="D38" s="136" t="s">
        <v>2898</v>
      </c>
      <c r="E38" s="132" t="s">
        <v>2899</v>
      </c>
      <c r="F38" s="132" t="s">
        <v>299</v>
      </c>
      <c r="G38" s="132"/>
      <c r="H38" s="132" t="s">
        <v>299</v>
      </c>
      <c r="I38" s="132">
        <v>2</v>
      </c>
    </row>
    <row r="39" spans="1:9" ht="15" thickBot="1" x14ac:dyDescent="0.35">
      <c r="A39" s="21" t="s">
        <v>306</v>
      </c>
      <c r="B39" s="21" t="s">
        <v>3260</v>
      </c>
      <c r="C39" s="171" t="s">
        <v>3261</v>
      </c>
      <c r="D39" s="21"/>
      <c r="E39" s="21" t="s">
        <v>2900</v>
      </c>
      <c r="F39" s="21" t="s">
        <v>18</v>
      </c>
      <c r="G39" s="21">
        <v>3</v>
      </c>
      <c r="H39" s="132" t="s">
        <v>18</v>
      </c>
      <c r="I39" s="21">
        <v>3</v>
      </c>
    </row>
    <row r="40" spans="1:9" ht="15" thickBot="1" x14ac:dyDescent="0.35">
      <c r="A40" s="21" t="s">
        <v>3255</v>
      </c>
      <c r="B40" s="21" t="s">
        <v>3256</v>
      </c>
      <c r="C40" s="171" t="s">
        <v>3259</v>
      </c>
      <c r="D40" s="21"/>
      <c r="E40" s="21" t="s">
        <v>3257</v>
      </c>
      <c r="F40" s="21" t="s">
        <v>18</v>
      </c>
      <c r="G40" s="21">
        <v>2</v>
      </c>
      <c r="H40" s="132" t="s">
        <v>18</v>
      </c>
      <c r="I40" s="21">
        <v>3</v>
      </c>
    </row>
    <row r="41" spans="1:9" ht="15" thickBot="1" x14ac:dyDescent="0.35">
      <c r="A41" s="21" t="s">
        <v>309</v>
      </c>
      <c r="B41" s="21" t="s">
        <v>2779</v>
      </c>
      <c r="C41" s="171" t="s">
        <v>3258</v>
      </c>
      <c r="D41" s="21" t="s">
        <v>3250</v>
      </c>
      <c r="E41" s="21" t="s">
        <v>2780</v>
      </c>
      <c r="F41" s="21" t="s">
        <v>18</v>
      </c>
      <c r="G41" s="21">
        <v>2</v>
      </c>
      <c r="H41" s="132" t="s">
        <v>18</v>
      </c>
      <c r="I41" s="21">
        <v>3</v>
      </c>
    </row>
    <row r="42" spans="1:9" ht="15" thickBot="1" x14ac:dyDescent="0.35">
      <c r="A42" s="21" t="s">
        <v>3642</v>
      </c>
      <c r="B42" s="21" t="s">
        <v>602</v>
      </c>
      <c r="C42" s="171" t="s">
        <v>3643</v>
      </c>
      <c r="D42" s="21" t="s">
        <v>2109</v>
      </c>
      <c r="E42" s="21" t="s">
        <v>602</v>
      </c>
      <c r="F42" s="21"/>
      <c r="G42" s="21"/>
      <c r="H42" s="132"/>
      <c r="I42" s="21">
        <v>1</v>
      </c>
    </row>
    <row r="43" spans="1:9" ht="15" thickBot="1" x14ac:dyDescent="0.35">
      <c r="A43" s="132" t="s">
        <v>2901</v>
      </c>
      <c r="B43" s="132" t="s">
        <v>2902</v>
      </c>
      <c r="C43" s="171" t="s">
        <v>2903</v>
      </c>
      <c r="D43" s="21" t="s">
        <v>2904</v>
      </c>
      <c r="E43" s="21"/>
      <c r="F43" s="21"/>
      <c r="G43" s="21">
        <v>1</v>
      </c>
      <c r="H43" s="132" t="s">
        <v>3249</v>
      </c>
      <c r="I43" s="21">
        <v>1</v>
      </c>
    </row>
    <row r="44" spans="1:9" ht="15" thickBot="1" x14ac:dyDescent="0.35">
      <c r="A44" s="21" t="s">
        <v>2905</v>
      </c>
      <c r="B44" s="21" t="s">
        <v>2906</v>
      </c>
      <c r="C44" s="171" t="s">
        <v>2907</v>
      </c>
      <c r="D44" s="231" t="s">
        <v>2908</v>
      </c>
      <c r="E44" s="21" t="s">
        <v>2909</v>
      </c>
      <c r="F44" s="21" t="s">
        <v>18</v>
      </c>
      <c r="G44" s="21">
        <v>1</v>
      </c>
      <c r="H44" s="132"/>
      <c r="I44" s="21">
        <v>1</v>
      </c>
    </row>
    <row r="45" spans="1:9" ht="15" thickBot="1" x14ac:dyDescent="0.35">
      <c r="A45" s="21" t="s">
        <v>2910</v>
      </c>
      <c r="B45" s="21" t="s">
        <v>2911</v>
      </c>
      <c r="C45" s="171" t="s">
        <v>2912</v>
      </c>
      <c r="D45" s="231"/>
      <c r="E45" s="21" t="s">
        <v>2911</v>
      </c>
      <c r="F45" s="21"/>
      <c r="G45" s="21" t="s">
        <v>3262</v>
      </c>
      <c r="H45" s="132"/>
      <c r="I45" s="21">
        <v>1</v>
      </c>
    </row>
    <row r="46" spans="1:9" ht="15" thickBot="1" x14ac:dyDescent="0.35">
      <c r="A46" s="21" t="s">
        <v>2698</v>
      </c>
      <c r="B46" s="21" t="s">
        <v>3252</v>
      </c>
      <c r="C46" s="171" t="s">
        <v>3652</v>
      </c>
      <c r="D46" s="236"/>
      <c r="E46" s="21" t="s">
        <v>3251</v>
      </c>
      <c r="F46" s="21"/>
      <c r="G46" s="21" t="s">
        <v>2943</v>
      </c>
      <c r="H46" s="132"/>
      <c r="I46" s="21">
        <v>1</v>
      </c>
    </row>
    <row r="47" spans="1:9" x14ac:dyDescent="0.3">
      <c r="F47" s="186"/>
    </row>
    <row r="48" spans="1:9" ht="15" thickBot="1" x14ac:dyDescent="0.35"/>
    <row r="49" spans="1:9" ht="15" thickBot="1" x14ac:dyDescent="0.35">
      <c r="A49" s="167" t="s">
        <v>2843</v>
      </c>
      <c r="B49" s="167" t="s">
        <v>3649</v>
      </c>
      <c r="C49" s="249"/>
      <c r="D49" s="167"/>
      <c r="E49" s="167"/>
      <c r="F49" s="167"/>
      <c r="G49" s="167" t="s">
        <v>2957</v>
      </c>
      <c r="H49" s="21" t="s">
        <v>2781</v>
      </c>
      <c r="I49" s="167" t="s">
        <v>2957</v>
      </c>
    </row>
    <row r="50" spans="1:9" ht="15" thickBot="1" x14ac:dyDescent="0.35">
      <c r="A50" s="167" t="s">
        <v>2913</v>
      </c>
      <c r="B50" s="167" t="s">
        <v>2914</v>
      </c>
      <c r="C50" s="167"/>
      <c r="D50" s="167"/>
      <c r="E50" s="167"/>
      <c r="F50" s="167"/>
      <c r="G50" s="167" t="s">
        <v>2957</v>
      </c>
      <c r="H50" s="132" t="s">
        <v>2875</v>
      </c>
      <c r="I50" s="167" t="s">
        <v>2957</v>
      </c>
    </row>
    <row r="51" spans="1:9" ht="15" thickBot="1" x14ac:dyDescent="0.35">
      <c r="A51" s="167" t="s">
        <v>2915</v>
      </c>
      <c r="B51" s="167" t="s">
        <v>2916</v>
      </c>
      <c r="C51" s="167"/>
      <c r="D51" s="240">
        <v>69658040</v>
      </c>
      <c r="E51" s="167"/>
      <c r="F51" s="167"/>
      <c r="G51" s="167" t="s">
        <v>2957</v>
      </c>
      <c r="H51" s="132" t="s">
        <v>2781</v>
      </c>
      <c r="I51" s="167" t="s">
        <v>2957</v>
      </c>
    </row>
    <row r="52" spans="1:9" ht="15" thickBot="1" x14ac:dyDescent="0.35">
      <c r="A52" s="440" t="s">
        <v>3644</v>
      </c>
      <c r="B52" s="167" t="s">
        <v>3645</v>
      </c>
      <c r="C52" s="441"/>
      <c r="D52" s="167"/>
      <c r="E52" s="441"/>
      <c r="F52" s="167"/>
      <c r="G52" s="441" t="s">
        <v>2957</v>
      </c>
      <c r="H52" s="167" t="s">
        <v>3646</v>
      </c>
      <c r="I52" s="167" t="s">
        <v>2957</v>
      </c>
    </row>
    <row r="53" spans="1:9" ht="15" thickBot="1" x14ac:dyDescent="0.35">
      <c r="A53" s="442" t="s">
        <v>3650</v>
      </c>
      <c r="B53" s="54"/>
      <c r="C53" s="54"/>
      <c r="D53" s="188"/>
      <c r="E53" s="54"/>
      <c r="F53" s="188"/>
      <c r="G53" s="54"/>
      <c r="H53" s="188"/>
      <c r="I53" s="54"/>
    </row>
    <row r="54" spans="1:9" ht="15" thickBot="1" x14ac:dyDescent="0.35">
      <c r="A54" s="440" t="s">
        <v>2821</v>
      </c>
      <c r="B54" s="21"/>
      <c r="C54" s="21"/>
      <c r="D54" s="214"/>
      <c r="E54" s="21"/>
      <c r="F54" s="214"/>
      <c r="G54" s="21"/>
      <c r="H54" s="214"/>
      <c r="I54" s="21"/>
    </row>
    <row r="55" spans="1:9" ht="15" thickBot="1" x14ac:dyDescent="0.35">
      <c r="A55" s="440" t="s">
        <v>3647</v>
      </c>
      <c r="B55" s="21"/>
      <c r="C55" s="21"/>
      <c r="D55" s="214"/>
      <c r="E55" s="21"/>
      <c r="F55" s="214"/>
      <c r="G55" s="21"/>
      <c r="H55" s="214"/>
      <c r="I55" s="21"/>
    </row>
    <row r="56" spans="1:9" ht="15" thickBot="1" x14ac:dyDescent="0.35">
      <c r="A56" s="443" t="s">
        <v>3648</v>
      </c>
      <c r="B56" s="123"/>
      <c r="C56" s="123"/>
      <c r="D56" s="198"/>
      <c r="E56" s="123"/>
      <c r="F56" s="198"/>
      <c r="G56" s="123"/>
      <c r="H56" s="198"/>
      <c r="I56" s="123"/>
    </row>
  </sheetData>
  <hyperlinks>
    <hyperlink ref="C12" r:id="rId1"/>
    <hyperlink ref="C27" r:id="rId2"/>
    <hyperlink ref="C28" r:id="rId3" display="adam@sportwhanganui.co.nz"/>
    <hyperlink ref="C22" r:id="rId4"/>
    <hyperlink ref="C30" r:id="rId5"/>
    <hyperlink ref="C32" r:id="rId6"/>
    <hyperlink ref="C20" r:id="rId7"/>
    <hyperlink ref="C16" r:id="rId8"/>
    <hyperlink ref="C44" r:id="rId9"/>
    <hyperlink ref="C14" r:id="rId10"/>
    <hyperlink ref="C25" r:id="rId11"/>
    <hyperlink ref="C31" r:id="rId12"/>
    <hyperlink ref="C33" r:id="rId13"/>
    <hyperlink ref="C24" r:id="rId14"/>
    <hyperlink ref="C18" r:id="rId15"/>
    <hyperlink ref="C19" r:id="rId16"/>
    <hyperlink ref="C36" r:id="rId17"/>
    <hyperlink ref="C29" r:id="rId18"/>
    <hyperlink ref="C17" r:id="rId19"/>
    <hyperlink ref="C34" r:id="rId20"/>
    <hyperlink ref="C45" r:id="rId21"/>
    <hyperlink ref="C43" r:id="rId22"/>
    <hyperlink ref="C15" r:id="rId23"/>
    <hyperlink ref="C7" r:id="rId24"/>
    <hyperlink ref="C5" r:id="rId25"/>
    <hyperlink ref="C37" r:id="rId26"/>
    <hyperlink ref="C41" r:id="rId27"/>
    <hyperlink ref="C40" r:id="rId28"/>
    <hyperlink ref="C39" r:id="rId29"/>
    <hyperlink ref="C2" r:id="rId30"/>
    <hyperlink ref="C9" r:id="rId31"/>
    <hyperlink ref="C10" r:id="rId32"/>
    <hyperlink ref="C11" r:id="rId33"/>
    <hyperlink ref="C13" r:id="rId34"/>
    <hyperlink ref="C35" r:id="rId35"/>
    <hyperlink ref="C38" r:id="rId36"/>
    <hyperlink ref="C42" r:id="rId37"/>
    <hyperlink ref="C8" r:id="rId38"/>
    <hyperlink ref="C46" r:id="rId39"/>
  </hyperlinks>
  <pageMargins left="0.23622047244094491" right="0.23622047244094491" top="0.74803149606299213" bottom="0.74803149606299213" header="0.31496062992125984" footer="0.31496062992125984"/>
  <pageSetup paperSize="8" scale="90" orientation="landscape" r:id="rId4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9" sqref="A29"/>
    </sheetView>
  </sheetViews>
  <sheetFormatPr defaultColWidth="8.88671875" defaultRowHeight="14.4" x14ac:dyDescent="0.3"/>
  <cols>
    <col min="1" max="1" width="41.88671875" customWidth="1"/>
    <col min="2" max="2" width="29.44140625" customWidth="1"/>
    <col min="3" max="3" width="42" customWidth="1"/>
    <col min="4" max="4" width="17.88671875" customWidth="1"/>
    <col min="5" max="5" width="24.44140625" customWidth="1"/>
    <col min="6" max="6" width="13.33203125" customWidth="1"/>
    <col min="7" max="7" width="13.6640625" customWidth="1"/>
  </cols>
  <sheetData>
    <row r="1" spans="1:7" ht="16.2" thickBot="1" x14ac:dyDescent="0.35">
      <c r="A1" s="241" t="s">
        <v>2775</v>
      </c>
      <c r="B1" s="241" t="s">
        <v>2776</v>
      </c>
      <c r="C1" s="241" t="s">
        <v>2777</v>
      </c>
      <c r="D1" s="241" t="s">
        <v>1133</v>
      </c>
      <c r="E1" s="241" t="s">
        <v>3272</v>
      </c>
      <c r="F1" s="241"/>
      <c r="G1" s="241"/>
    </row>
    <row r="2" spans="1:7" ht="26.4" thickBot="1" x14ac:dyDescent="0.35">
      <c r="A2" s="511" t="s">
        <v>1664</v>
      </c>
      <c r="B2" s="512"/>
      <c r="C2" s="512"/>
      <c r="D2" s="512"/>
      <c r="E2" s="512"/>
      <c r="F2" s="512"/>
      <c r="G2" s="513"/>
    </row>
    <row r="3" spans="1:7" ht="16.2" thickBot="1" x14ac:dyDescent="0.35">
      <c r="A3" s="424" t="s">
        <v>3271</v>
      </c>
      <c r="B3" s="424" t="s">
        <v>3256</v>
      </c>
      <c r="C3" s="424"/>
      <c r="D3" s="424"/>
      <c r="E3" s="424" t="s">
        <v>3275</v>
      </c>
      <c r="F3" s="424"/>
      <c r="G3" s="424"/>
    </row>
    <row r="4" spans="1:7" ht="16.2" thickBot="1" x14ac:dyDescent="0.35">
      <c r="A4" s="424" t="s">
        <v>3273</v>
      </c>
      <c r="B4" s="424" t="s">
        <v>3274</v>
      </c>
      <c r="C4" s="424"/>
      <c r="D4" s="424"/>
      <c r="E4" s="424" t="s">
        <v>3278</v>
      </c>
      <c r="F4" s="424"/>
      <c r="G4" s="424"/>
    </row>
    <row r="5" spans="1:7" ht="16.2" thickBot="1" x14ac:dyDescent="0.35">
      <c r="A5" s="424" t="s">
        <v>3276</v>
      </c>
      <c r="B5" s="424" t="s">
        <v>3277</v>
      </c>
      <c r="C5" s="423"/>
      <c r="D5" s="423"/>
      <c r="E5" s="423"/>
      <c r="F5" s="423"/>
      <c r="G5" s="423"/>
    </row>
    <row r="6" spans="1:7" ht="15" thickBot="1" x14ac:dyDescent="0.35">
      <c r="A6" s="132" t="s">
        <v>3265</v>
      </c>
      <c r="B6" s="132" t="s">
        <v>3293</v>
      </c>
      <c r="C6" s="247"/>
      <c r="D6" s="233"/>
      <c r="E6" s="132"/>
      <c r="F6" s="132"/>
      <c r="G6" s="132"/>
    </row>
    <row r="7" spans="1:7" s="48" customFormat="1" ht="15" thickBot="1" x14ac:dyDescent="0.35">
      <c r="A7" s="132" t="s">
        <v>3267</v>
      </c>
      <c r="B7" s="132" t="s">
        <v>3266</v>
      </c>
      <c r="C7" s="132"/>
      <c r="D7" s="132"/>
      <c r="E7" s="132"/>
      <c r="F7" s="132"/>
      <c r="G7" s="132"/>
    </row>
    <row r="8" spans="1:7" s="48" customFormat="1" ht="15" thickBot="1" x14ac:dyDescent="0.35">
      <c r="A8" s="132" t="s">
        <v>3280</v>
      </c>
      <c r="B8" s="132" t="s">
        <v>3382</v>
      </c>
      <c r="C8" s="132"/>
      <c r="D8" s="132"/>
      <c r="E8" s="132"/>
      <c r="F8" s="132"/>
      <c r="G8" s="132"/>
    </row>
    <row r="9" spans="1:7" s="48" customFormat="1" ht="15" thickBot="1" x14ac:dyDescent="0.35">
      <c r="A9" s="132" t="s">
        <v>3268</v>
      </c>
      <c r="B9" s="132" t="s">
        <v>3269</v>
      </c>
      <c r="C9" s="132"/>
      <c r="D9" s="132"/>
      <c r="E9" s="132"/>
      <c r="F9" s="132"/>
      <c r="G9" s="132"/>
    </row>
    <row r="10" spans="1:7" ht="15" thickBot="1" x14ac:dyDescent="0.35">
      <c r="A10" s="21" t="s">
        <v>3291</v>
      </c>
      <c r="B10" s="21" t="s">
        <v>3292</v>
      </c>
      <c r="C10" s="171"/>
      <c r="D10" s="21"/>
      <c r="E10" s="21"/>
      <c r="F10" s="21"/>
      <c r="G10" s="21"/>
    </row>
    <row r="11" spans="1:7" ht="15" thickBot="1" x14ac:dyDescent="0.35">
      <c r="A11" s="21" t="s">
        <v>2649</v>
      </c>
      <c r="B11" s="132"/>
      <c r="C11" s="247"/>
      <c r="D11" s="132"/>
      <c r="E11" s="132"/>
      <c r="F11" s="132"/>
      <c r="G11" s="21"/>
    </row>
    <row r="12" spans="1:7" ht="15" thickBot="1" x14ac:dyDescent="0.35">
      <c r="A12" s="211" t="s">
        <v>2709</v>
      </c>
      <c r="B12" s="21"/>
      <c r="C12" s="171"/>
      <c r="D12" s="21"/>
      <c r="E12" s="21"/>
      <c r="F12" s="21"/>
      <c r="G12" s="21"/>
    </row>
    <row r="13" spans="1:7" s="48" customFormat="1" ht="15" thickBot="1" x14ac:dyDescent="0.35">
      <c r="A13" s="132" t="s">
        <v>3270</v>
      </c>
      <c r="B13" s="132"/>
      <c r="C13" s="247"/>
      <c r="D13" s="132"/>
      <c r="E13" s="132"/>
      <c r="F13" s="132"/>
      <c r="G13" s="132"/>
    </row>
    <row r="14" spans="1:7" ht="15" thickBot="1" x14ac:dyDescent="0.35">
      <c r="A14" s="21" t="s">
        <v>3279</v>
      </c>
      <c r="B14" s="21"/>
      <c r="C14" s="21"/>
      <c r="D14" s="21"/>
      <c r="E14" s="21"/>
      <c r="F14" s="21"/>
      <c r="G14" s="21"/>
    </row>
    <row r="15" spans="1:7" ht="15" thickBot="1" x14ac:dyDescent="0.35">
      <c r="A15" s="21" t="s">
        <v>3383</v>
      </c>
      <c r="B15" s="21" t="s">
        <v>3384</v>
      </c>
      <c r="C15" s="171"/>
      <c r="D15" s="231"/>
      <c r="E15" s="21"/>
      <c r="F15" s="21"/>
      <c r="G15" s="21"/>
    </row>
    <row r="16" spans="1:7" ht="15" thickBot="1" x14ac:dyDescent="0.35">
      <c r="A16" s="132" t="s">
        <v>3385</v>
      </c>
      <c r="B16" s="132"/>
      <c r="C16" s="247"/>
      <c r="D16" s="132"/>
      <c r="E16" s="132"/>
      <c r="F16" s="132"/>
      <c r="G16" s="132"/>
    </row>
    <row r="17" spans="1:7" ht="15" thickBot="1" x14ac:dyDescent="0.35">
      <c r="A17" s="21"/>
      <c r="B17" s="21" t="s">
        <v>3386</v>
      </c>
      <c r="C17" s="171"/>
      <c r="D17" s="234"/>
      <c r="E17" s="21"/>
      <c r="F17" s="21"/>
      <c r="G17" s="21"/>
    </row>
    <row r="18" spans="1:7" ht="15" thickBot="1" x14ac:dyDescent="0.35">
      <c r="A18" s="132"/>
      <c r="B18" s="132"/>
      <c r="C18" s="247"/>
      <c r="D18" s="246"/>
      <c r="E18" s="132"/>
      <c r="F18" s="21"/>
      <c r="G18" s="132"/>
    </row>
    <row r="19" spans="1:7" ht="15" thickBot="1" x14ac:dyDescent="0.35">
      <c r="A19" s="132"/>
      <c r="B19" s="132"/>
      <c r="C19" s="232"/>
      <c r="D19" s="235"/>
      <c r="E19" s="132"/>
      <c r="F19" s="132"/>
      <c r="G19" s="132"/>
    </row>
    <row r="20" spans="1:7" s="48" customFormat="1" ht="15" thickBot="1" x14ac:dyDescent="0.35">
      <c r="A20" s="132"/>
      <c r="B20" s="132"/>
      <c r="C20" s="247"/>
      <c r="D20" s="132"/>
      <c r="E20" s="132"/>
      <c r="F20" s="132"/>
      <c r="G20" s="132"/>
    </row>
    <row r="21" spans="1:7" ht="26.4" thickBot="1" x14ac:dyDescent="0.55000000000000004">
      <c r="A21" s="475" t="s">
        <v>3038</v>
      </c>
      <c r="B21" s="476"/>
      <c r="C21" s="476"/>
      <c r="D21" s="476"/>
      <c r="E21" s="476"/>
      <c r="F21" s="476"/>
      <c r="G21" s="477"/>
    </row>
    <row r="22" spans="1:7" ht="15" thickBot="1" x14ac:dyDescent="0.35">
      <c r="A22" s="21"/>
      <c r="B22" s="21"/>
      <c r="C22" s="21"/>
      <c r="D22" s="21"/>
      <c r="E22" s="21"/>
      <c r="F22" s="21"/>
      <c r="G22" s="21"/>
    </row>
    <row r="23" spans="1:7" ht="15" thickBot="1" x14ac:dyDescent="0.35">
      <c r="A23" s="21"/>
      <c r="B23" s="21"/>
      <c r="C23" s="35"/>
      <c r="D23" s="236"/>
      <c r="E23" s="21"/>
      <c r="F23" s="21"/>
      <c r="G23" s="21"/>
    </row>
    <row r="24" spans="1:7" ht="15" thickBot="1" x14ac:dyDescent="0.35">
      <c r="A24" s="132"/>
      <c r="B24" s="132"/>
      <c r="C24" s="132"/>
      <c r="D24" s="132"/>
      <c r="E24" s="132"/>
      <c r="F24" s="21"/>
      <c r="G24" s="132"/>
    </row>
    <row r="25" spans="1:7" ht="15" thickBot="1" x14ac:dyDescent="0.35">
      <c r="A25" s="132"/>
      <c r="B25" s="132"/>
      <c r="C25" s="232"/>
      <c r="D25" s="235"/>
      <c r="E25" s="235"/>
      <c r="F25" s="132"/>
      <c r="G25" s="132"/>
    </row>
    <row r="26" spans="1:7" ht="15" thickBot="1" x14ac:dyDescent="0.35">
      <c r="A26" s="132"/>
      <c r="B26" s="132"/>
      <c r="C26" s="247"/>
      <c r="D26" s="235"/>
      <c r="E26" s="132"/>
      <c r="F26" s="21"/>
      <c r="G26" s="132"/>
    </row>
    <row r="27" spans="1:7" ht="15" thickBot="1" x14ac:dyDescent="0.35">
      <c r="A27" s="21"/>
      <c r="B27" s="21"/>
      <c r="C27" s="21"/>
      <c r="D27" s="231"/>
      <c r="E27" s="21"/>
      <c r="F27" s="21"/>
      <c r="G27" s="21"/>
    </row>
    <row r="28" spans="1:7" ht="15" thickBot="1" x14ac:dyDescent="0.35">
      <c r="A28" s="21"/>
      <c r="B28" s="21"/>
      <c r="C28" s="35"/>
      <c r="D28" s="21"/>
      <c r="E28" s="21"/>
      <c r="F28" s="21"/>
      <c r="G28" s="21"/>
    </row>
    <row r="29" spans="1:7" ht="15" thickBot="1" x14ac:dyDescent="0.35">
      <c r="A29" s="21"/>
      <c r="B29" s="21"/>
      <c r="C29" s="171"/>
      <c r="D29" s="231"/>
      <c r="E29" s="21"/>
      <c r="F29" s="21"/>
      <c r="G29" s="21"/>
    </row>
    <row r="30" spans="1:7" ht="15" thickBot="1" x14ac:dyDescent="0.35">
      <c r="A30" s="21"/>
      <c r="B30" s="21"/>
      <c r="C30" s="35"/>
      <c r="D30" s="237"/>
      <c r="E30" s="21"/>
      <c r="F30" s="21"/>
      <c r="G30" s="21"/>
    </row>
    <row r="31" spans="1:7" ht="15" thickBot="1" x14ac:dyDescent="0.35">
      <c r="A31" s="21"/>
      <c r="B31" s="21"/>
      <c r="C31" s="171"/>
      <c r="D31" s="238"/>
      <c r="E31" s="21"/>
      <c r="F31" s="21"/>
      <c r="G31" s="21"/>
    </row>
    <row r="32" spans="1:7" ht="15" thickBot="1" x14ac:dyDescent="0.35">
      <c r="A32" s="21"/>
      <c r="B32" s="21"/>
      <c r="C32" s="171"/>
      <c r="D32" s="136"/>
      <c r="E32" s="21"/>
      <c r="F32" s="21"/>
      <c r="G32" s="21"/>
    </row>
    <row r="33" spans="1:7" ht="15" thickBot="1" x14ac:dyDescent="0.35">
      <c r="A33" s="132"/>
      <c r="B33" s="132"/>
      <c r="C33" s="247"/>
      <c r="D33" s="132"/>
      <c r="E33" s="132"/>
      <c r="F33" s="21"/>
      <c r="G33" s="132"/>
    </row>
    <row r="34" spans="1:7" s="48" customFormat="1" ht="15" thickBot="1" x14ac:dyDescent="0.35">
      <c r="A34" s="132"/>
      <c r="B34" s="132"/>
      <c r="C34" s="247"/>
      <c r="D34" s="132"/>
      <c r="E34" s="132"/>
      <c r="F34" s="132"/>
      <c r="G34" s="132"/>
    </row>
    <row r="35" spans="1:7" ht="26.4" thickBot="1" x14ac:dyDescent="0.35">
      <c r="A35" s="468" t="s">
        <v>3041</v>
      </c>
      <c r="B35" s="469"/>
      <c r="C35" s="469"/>
      <c r="D35" s="469"/>
      <c r="E35" s="469"/>
      <c r="F35" s="469"/>
      <c r="G35" s="470"/>
    </row>
    <row r="36" spans="1:7" ht="15" thickBot="1" x14ac:dyDescent="0.35">
      <c r="A36" s="132"/>
      <c r="B36" s="132"/>
      <c r="C36" s="247"/>
      <c r="D36" s="239"/>
      <c r="E36" s="132"/>
      <c r="F36" s="132"/>
      <c r="G36" s="132"/>
    </row>
    <row r="37" spans="1:7" ht="15" thickBot="1" x14ac:dyDescent="0.35">
      <c r="A37" s="132"/>
      <c r="B37" s="132"/>
      <c r="C37" s="247"/>
      <c r="D37" s="239"/>
      <c r="E37" s="132"/>
      <c r="F37" s="132"/>
      <c r="G37" s="132"/>
    </row>
    <row r="38" spans="1:7" ht="15" thickBot="1" x14ac:dyDescent="0.35">
      <c r="A38" s="21"/>
      <c r="B38" s="21"/>
      <c r="C38" s="171"/>
      <c r="D38" s="136"/>
      <c r="E38" s="21"/>
      <c r="F38" s="21"/>
      <c r="G38" s="21"/>
    </row>
    <row r="39" spans="1:7" ht="15" thickBot="1" x14ac:dyDescent="0.35">
      <c r="A39" s="21"/>
      <c r="B39" s="21"/>
      <c r="C39" s="171"/>
      <c r="D39" s="21"/>
      <c r="E39" s="21"/>
      <c r="F39" s="21"/>
      <c r="G39" s="21"/>
    </row>
    <row r="40" spans="1:7" ht="15" thickBot="1" x14ac:dyDescent="0.35">
      <c r="A40" s="21"/>
      <c r="B40" s="21"/>
      <c r="C40" s="171"/>
      <c r="D40" s="21"/>
      <c r="E40" s="21"/>
      <c r="F40" s="21"/>
      <c r="G40" s="21"/>
    </row>
    <row r="41" spans="1:7" ht="15" thickBot="1" x14ac:dyDescent="0.35">
      <c r="A41" s="21"/>
      <c r="B41" s="21"/>
      <c r="C41" s="171"/>
      <c r="D41" s="21"/>
      <c r="E41" s="21"/>
      <c r="F41" s="21"/>
      <c r="G41" s="21"/>
    </row>
    <row r="42" spans="1:7" ht="15" thickBot="1" x14ac:dyDescent="0.35">
      <c r="A42" s="132"/>
      <c r="B42" s="132"/>
      <c r="C42" s="35"/>
      <c r="D42" s="21"/>
      <c r="E42" s="21"/>
      <c r="F42" s="21"/>
      <c r="G42" s="21"/>
    </row>
    <row r="43" spans="1:7" ht="15" thickBot="1" x14ac:dyDescent="0.35">
      <c r="A43" s="21"/>
      <c r="B43" s="21"/>
      <c r="C43" s="35"/>
      <c r="D43" s="231"/>
      <c r="E43" s="21"/>
      <c r="F43" s="21"/>
      <c r="G43" s="21"/>
    </row>
    <row r="44" spans="1:7" ht="15" thickBot="1" x14ac:dyDescent="0.35">
      <c r="A44" s="21"/>
      <c r="B44" s="21"/>
      <c r="C44" s="35"/>
      <c r="D44" s="231"/>
      <c r="E44" s="21"/>
      <c r="F44" s="21"/>
      <c r="G44" s="21"/>
    </row>
    <row r="45" spans="1:7" ht="15" thickBot="1" x14ac:dyDescent="0.35">
      <c r="A45" s="21"/>
      <c r="B45" s="21"/>
      <c r="C45" s="35"/>
      <c r="D45" s="236"/>
      <c r="E45" s="21"/>
      <c r="F45" s="21"/>
      <c r="G45" s="21"/>
    </row>
    <row r="46" spans="1:7" x14ac:dyDescent="0.3">
      <c r="F46" s="186"/>
    </row>
  </sheetData>
  <mergeCells count="3">
    <mergeCell ref="A2:G2"/>
    <mergeCell ref="A21:G21"/>
    <mergeCell ref="A35:G35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13"/>
  <sheetViews>
    <sheetView tabSelected="1" workbookViewId="0">
      <pane xSplit="1" ySplit="1" topLeftCell="R44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8.88671875" defaultRowHeight="14.4" x14ac:dyDescent="0.3"/>
  <cols>
    <col min="1" max="1" width="25.44140625" customWidth="1"/>
    <col min="2" max="2" width="18.109375" customWidth="1"/>
    <col min="3" max="3" width="16.88671875" customWidth="1"/>
    <col min="4" max="4" width="17.44140625" style="376" customWidth="1"/>
    <col min="5" max="5" width="13.44140625" customWidth="1"/>
    <col min="6" max="6" width="14.88671875" customWidth="1"/>
    <col min="7" max="8" width="8.88671875" style="55"/>
    <col min="9" max="9" width="12.109375" style="55" customWidth="1"/>
    <col min="10" max="10" width="11.44140625" style="55" customWidth="1"/>
    <col min="11" max="19" width="8.88671875" style="55"/>
    <col min="21" max="21" width="8.88671875" style="55"/>
    <col min="22" max="22" width="19.88671875" customWidth="1"/>
    <col min="23" max="23" width="15.109375" customWidth="1"/>
    <col min="24" max="24" width="13.88671875" customWidth="1"/>
    <col min="25" max="25" width="14.109375" customWidth="1"/>
    <col min="26" max="26" width="18.44140625" customWidth="1"/>
    <col min="27" max="28" width="10.88671875" customWidth="1"/>
  </cols>
  <sheetData>
    <row r="1" spans="1:49" s="219" customFormat="1" ht="43.8" thickBot="1" x14ac:dyDescent="0.35">
      <c r="A1" s="394" t="s">
        <v>0</v>
      </c>
      <c r="B1" s="387" t="s">
        <v>2967</v>
      </c>
      <c r="C1" s="387" t="s">
        <v>2776</v>
      </c>
      <c r="D1" s="395" t="s">
        <v>2964</v>
      </c>
      <c r="E1" s="387" t="s">
        <v>2965</v>
      </c>
      <c r="F1" s="387" t="s">
        <v>500</v>
      </c>
      <c r="G1" s="514" t="s">
        <v>1</v>
      </c>
      <c r="H1" s="514" t="s">
        <v>2</v>
      </c>
      <c r="I1" s="514" t="s">
        <v>3</v>
      </c>
      <c r="J1" s="514" t="s">
        <v>4</v>
      </c>
      <c r="K1" s="514" t="s">
        <v>5</v>
      </c>
      <c r="L1" s="514" t="s">
        <v>6</v>
      </c>
      <c r="M1" s="514" t="s">
        <v>214</v>
      </c>
      <c r="N1" s="514" t="s">
        <v>215</v>
      </c>
      <c r="O1" s="514" t="s">
        <v>216</v>
      </c>
      <c r="P1" s="514" t="s">
        <v>217</v>
      </c>
      <c r="Q1" s="514" t="s">
        <v>219</v>
      </c>
      <c r="R1" s="514" t="s">
        <v>220</v>
      </c>
      <c r="S1" s="514" t="s">
        <v>227</v>
      </c>
      <c r="T1" s="387" t="s">
        <v>7</v>
      </c>
      <c r="U1" s="514" t="s">
        <v>8</v>
      </c>
      <c r="V1" s="387" t="s">
        <v>9</v>
      </c>
      <c r="W1" s="396" t="s">
        <v>14</v>
      </c>
      <c r="X1" s="394" t="s">
        <v>1013</v>
      </c>
      <c r="Y1" s="397" t="s">
        <v>2270</v>
      </c>
      <c r="Z1" s="398" t="s">
        <v>2322</v>
      </c>
      <c r="AA1" s="398" t="s">
        <v>2651</v>
      </c>
      <c r="AB1" s="398" t="s">
        <v>2707</v>
      </c>
      <c r="AC1" s="398" t="s">
        <v>3143</v>
      </c>
      <c r="AD1" s="398" t="s">
        <v>3144</v>
      </c>
      <c r="AE1" s="398" t="s">
        <v>3145</v>
      </c>
    </row>
    <row r="2" spans="1:49" ht="26.4" thickBot="1" x14ac:dyDescent="0.55000000000000004">
      <c r="A2" s="399" t="s">
        <v>2968</v>
      </c>
      <c r="B2" s="400"/>
      <c r="C2" s="399"/>
      <c r="D2" s="399"/>
      <c r="E2" s="399"/>
      <c r="F2" s="399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399"/>
      <c r="U2" s="515"/>
      <c r="V2" s="399"/>
      <c r="W2" s="399"/>
      <c r="X2" s="399"/>
      <c r="Y2" s="399"/>
      <c r="Z2" s="399"/>
      <c r="AA2" s="399"/>
      <c r="AB2" s="399"/>
      <c r="AC2" s="261"/>
      <c r="AD2" s="261"/>
      <c r="AE2" s="262"/>
      <c r="AF2" s="421"/>
      <c r="AG2" s="421"/>
      <c r="AH2" s="421"/>
      <c r="AI2" s="421"/>
      <c r="AJ2" s="421"/>
      <c r="AK2" s="421"/>
      <c r="AL2" s="421"/>
      <c r="AM2" s="421"/>
      <c r="AN2" s="421"/>
      <c r="AO2" s="421"/>
      <c r="AP2" s="421"/>
      <c r="AQ2" s="421"/>
      <c r="AR2" s="421"/>
      <c r="AS2" s="421"/>
      <c r="AT2" s="421"/>
      <c r="AU2" s="421"/>
      <c r="AV2" s="421"/>
      <c r="AW2" s="421"/>
    </row>
    <row r="3" spans="1:49" ht="30.75" customHeight="1" thickBot="1" x14ac:dyDescent="0.35">
      <c r="A3" s="147" t="s">
        <v>10</v>
      </c>
      <c r="B3" s="147"/>
      <c r="C3" s="147"/>
      <c r="D3" s="380"/>
      <c r="E3" s="147"/>
      <c r="F3" s="147" t="s">
        <v>3388</v>
      </c>
      <c r="G3" s="516" t="s">
        <v>221</v>
      </c>
      <c r="H3" s="133" t="s">
        <v>11</v>
      </c>
      <c r="I3" s="133" t="s">
        <v>12</v>
      </c>
      <c r="J3" s="133" t="s">
        <v>13</v>
      </c>
      <c r="K3" s="133">
        <v>2</v>
      </c>
      <c r="L3" s="133">
        <v>36</v>
      </c>
      <c r="M3" s="517">
        <v>0.72</v>
      </c>
      <c r="N3" s="517">
        <v>0.28000000000000003</v>
      </c>
      <c r="O3" s="517">
        <v>0.5</v>
      </c>
      <c r="P3" s="517">
        <v>0.5</v>
      </c>
      <c r="Q3" s="133" t="s">
        <v>16</v>
      </c>
      <c r="R3" s="133" t="s">
        <v>16</v>
      </c>
      <c r="S3" s="133" t="s">
        <v>16</v>
      </c>
      <c r="T3" s="147"/>
      <c r="U3" s="133">
        <v>2330</v>
      </c>
      <c r="V3" s="147" t="s">
        <v>2560</v>
      </c>
      <c r="W3" s="34" t="s">
        <v>14</v>
      </c>
      <c r="X3" s="119" t="s">
        <v>1014</v>
      </c>
      <c r="Y3" s="21"/>
      <c r="Z3" s="214"/>
      <c r="AA3" s="364" t="s">
        <v>18</v>
      </c>
      <c r="AB3" s="21"/>
      <c r="AC3" s="32"/>
      <c r="AD3" s="21"/>
      <c r="AE3" s="21"/>
    </row>
    <row r="4" spans="1:49" s="371" customFormat="1" ht="31.5" customHeight="1" thickBot="1" x14ac:dyDescent="0.35">
      <c r="A4" s="253" t="s">
        <v>15</v>
      </c>
      <c r="B4" s="229" t="s">
        <v>3045</v>
      </c>
      <c r="C4" s="229"/>
      <c r="D4" s="264"/>
      <c r="E4" s="229"/>
      <c r="F4" s="229" t="s">
        <v>3371</v>
      </c>
      <c r="G4" s="518" t="s">
        <v>222</v>
      </c>
      <c r="H4" s="519" t="s">
        <v>11</v>
      </c>
      <c r="I4" s="519" t="s">
        <v>17</v>
      </c>
      <c r="J4" s="519" t="s">
        <v>13</v>
      </c>
      <c r="K4" s="519">
        <v>3</v>
      </c>
      <c r="L4" s="519">
        <v>54</v>
      </c>
      <c r="M4" s="520">
        <v>0.62</v>
      </c>
      <c r="N4" s="520">
        <v>0.38</v>
      </c>
      <c r="O4" s="520">
        <v>0.3</v>
      </c>
      <c r="P4" s="520">
        <v>0.64</v>
      </c>
      <c r="Q4" s="520">
        <v>0.02</v>
      </c>
      <c r="R4" s="520">
        <v>0.02</v>
      </c>
      <c r="S4" s="520">
        <v>0.02</v>
      </c>
      <c r="T4" s="229" t="s">
        <v>18</v>
      </c>
      <c r="U4" s="519">
        <v>2334</v>
      </c>
      <c r="V4" s="229"/>
      <c r="W4" s="229"/>
      <c r="X4" s="266"/>
      <c r="Y4" s="256"/>
      <c r="Z4" s="388"/>
      <c r="AA4" s="266"/>
      <c r="AB4" s="258"/>
      <c r="AC4" s="258"/>
      <c r="AD4" s="258"/>
      <c r="AE4" s="258"/>
    </row>
    <row r="5" spans="1:49" ht="43.5" customHeight="1" thickBot="1" x14ac:dyDescent="0.35">
      <c r="A5" s="126" t="s">
        <v>19</v>
      </c>
      <c r="B5" s="23" t="s">
        <v>3044</v>
      </c>
      <c r="C5" s="23"/>
      <c r="D5" s="377" t="s">
        <v>3046</v>
      </c>
      <c r="E5" s="23"/>
      <c r="F5" s="23" t="s">
        <v>3372</v>
      </c>
      <c r="G5" s="518" t="s">
        <v>221</v>
      </c>
      <c r="H5" s="519" t="s">
        <v>11</v>
      </c>
      <c r="I5" s="519" t="s">
        <v>20</v>
      </c>
      <c r="J5" s="519" t="s">
        <v>13</v>
      </c>
      <c r="K5" s="519">
        <v>1</v>
      </c>
      <c r="L5" s="519">
        <v>27</v>
      </c>
      <c r="M5" s="520">
        <v>0.41</v>
      </c>
      <c r="N5" s="520">
        <v>0.59</v>
      </c>
      <c r="O5" s="520">
        <v>0.63</v>
      </c>
      <c r="P5" s="520">
        <v>0.15</v>
      </c>
      <c r="Q5" s="520">
        <v>0.22</v>
      </c>
      <c r="R5" s="519" t="s">
        <v>16</v>
      </c>
      <c r="S5" s="519" t="s">
        <v>16</v>
      </c>
      <c r="T5" s="23"/>
      <c r="U5" s="519">
        <v>2335</v>
      </c>
      <c r="V5" s="23" t="s">
        <v>2557</v>
      </c>
      <c r="W5" s="6"/>
      <c r="X5" s="32"/>
      <c r="Y5" s="21" t="s">
        <v>2271</v>
      </c>
      <c r="Z5" s="198"/>
      <c r="AA5" s="364" t="s">
        <v>18</v>
      </c>
      <c r="AB5" s="21"/>
      <c r="AC5" s="21"/>
      <c r="AD5" s="32"/>
      <c r="AE5" s="54"/>
    </row>
    <row r="6" spans="1:49" s="371" customFormat="1" ht="32.25" customHeight="1" thickBot="1" x14ac:dyDescent="0.35">
      <c r="A6" s="253" t="s">
        <v>21</v>
      </c>
      <c r="B6" s="229" t="s">
        <v>3047</v>
      </c>
      <c r="C6" s="229"/>
      <c r="D6" s="264" t="s">
        <v>3048</v>
      </c>
      <c r="E6" s="229"/>
      <c r="F6" s="229" t="s">
        <v>3373</v>
      </c>
      <c r="G6" s="518" t="s">
        <v>223</v>
      </c>
      <c r="H6" s="519" t="s">
        <v>11</v>
      </c>
      <c r="I6" s="519" t="s">
        <v>22</v>
      </c>
      <c r="J6" s="519" t="s">
        <v>13</v>
      </c>
      <c r="K6" s="519">
        <v>1</v>
      </c>
      <c r="L6" s="519">
        <v>92</v>
      </c>
      <c r="M6" s="520">
        <v>0.57999999999999996</v>
      </c>
      <c r="N6" s="520">
        <v>0.42</v>
      </c>
      <c r="O6" s="520">
        <v>0.62</v>
      </c>
      <c r="P6" s="520">
        <v>0.33</v>
      </c>
      <c r="Q6" s="520">
        <v>0.02</v>
      </c>
      <c r="R6" s="520">
        <v>0.03</v>
      </c>
      <c r="S6" s="519" t="s">
        <v>16</v>
      </c>
      <c r="T6" s="229"/>
      <c r="U6" s="519">
        <v>2336</v>
      </c>
      <c r="V6" s="229" t="s">
        <v>2550</v>
      </c>
      <c r="W6" s="229" t="s">
        <v>508</v>
      </c>
      <c r="X6" s="258" t="s">
        <v>1014</v>
      </c>
      <c r="Y6" s="257"/>
      <c r="Z6" s="269"/>
      <c r="AA6" s="265" t="s">
        <v>18</v>
      </c>
      <c r="AB6" s="258"/>
      <c r="AC6" s="265"/>
      <c r="AD6" s="266"/>
      <c r="AE6" s="258"/>
    </row>
    <row r="7" spans="1:49" ht="16.5" customHeight="1" thickBot="1" x14ac:dyDescent="0.35">
      <c r="A7" s="126" t="s">
        <v>23</v>
      </c>
      <c r="B7" s="23" t="s">
        <v>3049</v>
      </c>
      <c r="C7" s="23"/>
      <c r="D7" s="377" t="s">
        <v>3050</v>
      </c>
      <c r="E7" s="23"/>
      <c r="F7" s="23" t="s">
        <v>3374</v>
      </c>
      <c r="G7" s="518" t="s">
        <v>221</v>
      </c>
      <c r="H7" s="519" t="s">
        <v>11</v>
      </c>
      <c r="I7" s="519" t="s">
        <v>24</v>
      </c>
      <c r="J7" s="519" t="s">
        <v>13</v>
      </c>
      <c r="K7" s="519">
        <v>7</v>
      </c>
      <c r="L7" s="519">
        <v>80</v>
      </c>
      <c r="M7" s="520">
        <v>0.41</v>
      </c>
      <c r="N7" s="520">
        <v>0.59</v>
      </c>
      <c r="O7" s="520">
        <v>0.11</v>
      </c>
      <c r="P7" s="520">
        <v>0.84</v>
      </c>
      <c r="Q7" s="519" t="s">
        <v>16</v>
      </c>
      <c r="R7" s="520">
        <v>0.05</v>
      </c>
      <c r="S7" s="520">
        <v>0.1</v>
      </c>
      <c r="T7" s="23" t="s">
        <v>18</v>
      </c>
      <c r="U7" s="519">
        <v>2342</v>
      </c>
      <c r="V7" s="6"/>
      <c r="W7" s="6" t="s">
        <v>14</v>
      </c>
      <c r="X7" s="119" t="s">
        <v>1014</v>
      </c>
      <c r="Y7" s="54"/>
      <c r="Z7" s="188"/>
      <c r="AA7" s="32"/>
      <c r="AB7" s="21"/>
      <c r="AD7" s="385"/>
      <c r="AE7" s="124"/>
    </row>
    <row r="8" spans="1:49" s="371" customFormat="1" ht="50.25" customHeight="1" thickBot="1" x14ac:dyDescent="0.35">
      <c r="A8" s="253" t="s">
        <v>25</v>
      </c>
      <c r="B8" s="229" t="s">
        <v>3051</v>
      </c>
      <c r="C8" s="229"/>
      <c r="D8" s="264" t="s">
        <v>3052</v>
      </c>
      <c r="E8" s="229"/>
      <c r="F8" s="229" t="s">
        <v>3375</v>
      </c>
      <c r="G8" s="518" t="s">
        <v>223</v>
      </c>
      <c r="H8" s="519" t="s">
        <v>11</v>
      </c>
      <c r="I8" s="519" t="s">
        <v>26</v>
      </c>
      <c r="J8" s="519" t="s">
        <v>13</v>
      </c>
      <c r="K8" s="519">
        <v>3</v>
      </c>
      <c r="L8" s="519">
        <v>324</v>
      </c>
      <c r="M8" s="520">
        <v>0.51</v>
      </c>
      <c r="N8" s="520">
        <v>0.49</v>
      </c>
      <c r="O8" s="520">
        <v>0.35</v>
      </c>
      <c r="P8" s="520">
        <v>0.55000000000000004</v>
      </c>
      <c r="Q8" s="520">
        <v>0.04</v>
      </c>
      <c r="R8" s="520">
        <v>0.05</v>
      </c>
      <c r="S8" s="520">
        <v>0.01</v>
      </c>
      <c r="T8" s="229" t="s">
        <v>18</v>
      </c>
      <c r="U8" s="519">
        <v>2345</v>
      </c>
      <c r="V8" s="229" t="s">
        <v>2564</v>
      </c>
      <c r="W8" s="229"/>
      <c r="X8" s="266" t="s">
        <v>1014</v>
      </c>
      <c r="Y8" s="389" t="s">
        <v>2274</v>
      </c>
      <c r="Z8" s="268"/>
      <c r="AA8" s="266" t="s">
        <v>18</v>
      </c>
      <c r="AB8" s="258"/>
      <c r="AC8" s="266"/>
      <c r="AD8" s="266"/>
      <c r="AE8" s="258"/>
    </row>
    <row r="9" spans="1:49" ht="33.75" customHeight="1" thickBot="1" x14ac:dyDescent="0.35">
      <c r="A9" s="126" t="s">
        <v>27</v>
      </c>
      <c r="B9" s="23" t="s">
        <v>3053</v>
      </c>
      <c r="C9" s="23"/>
      <c r="D9" s="377" t="s">
        <v>3054</v>
      </c>
      <c r="E9" s="23"/>
      <c r="F9" s="23" t="s">
        <v>3146</v>
      </c>
      <c r="G9" s="518" t="s">
        <v>223</v>
      </c>
      <c r="H9" s="519" t="s">
        <v>11</v>
      </c>
      <c r="I9" s="519" t="s">
        <v>22</v>
      </c>
      <c r="J9" s="519" t="s">
        <v>13</v>
      </c>
      <c r="K9" s="519">
        <v>1</v>
      </c>
      <c r="L9" s="519">
        <v>116</v>
      </c>
      <c r="M9" s="520">
        <v>0.54</v>
      </c>
      <c r="N9" s="520">
        <v>0.46</v>
      </c>
      <c r="O9" s="520">
        <v>0.66</v>
      </c>
      <c r="P9" s="520">
        <v>0.24</v>
      </c>
      <c r="Q9" s="520">
        <v>0.08</v>
      </c>
      <c r="R9" s="520">
        <v>0.02</v>
      </c>
      <c r="S9" s="519" t="s">
        <v>16</v>
      </c>
      <c r="T9" s="23" t="s">
        <v>18</v>
      </c>
      <c r="U9" s="519">
        <v>2346</v>
      </c>
      <c r="V9" s="23" t="s">
        <v>2550</v>
      </c>
      <c r="W9" s="6"/>
      <c r="X9" s="119" t="s">
        <v>1014</v>
      </c>
      <c r="Y9" s="124"/>
      <c r="Z9" s="46"/>
      <c r="AA9" s="364" t="s">
        <v>18</v>
      </c>
      <c r="AB9" s="21"/>
      <c r="AC9" s="385"/>
      <c r="AD9" s="385"/>
      <c r="AE9" s="124"/>
    </row>
    <row r="10" spans="1:49" s="371" customFormat="1" ht="30" customHeight="1" thickBot="1" x14ac:dyDescent="0.35">
      <c r="A10" s="253" t="s">
        <v>28</v>
      </c>
      <c r="B10" s="229" t="s">
        <v>3056</v>
      </c>
      <c r="D10" s="379">
        <v>63439246</v>
      </c>
      <c r="E10" s="229"/>
      <c r="F10" s="264" t="s">
        <v>3055</v>
      </c>
      <c r="G10" s="518" t="s">
        <v>223</v>
      </c>
      <c r="H10" s="519" t="s">
        <v>11</v>
      </c>
      <c r="I10" s="519" t="s">
        <v>20</v>
      </c>
      <c r="J10" s="519" t="s">
        <v>13</v>
      </c>
      <c r="K10" s="519">
        <v>3</v>
      </c>
      <c r="L10" s="519">
        <v>137</v>
      </c>
      <c r="M10" s="520">
        <v>0.49</v>
      </c>
      <c r="N10" s="520">
        <v>0.51</v>
      </c>
      <c r="O10" s="520">
        <v>0.36</v>
      </c>
      <c r="P10" s="520">
        <v>0.63</v>
      </c>
      <c r="Q10" s="519" t="s">
        <v>16</v>
      </c>
      <c r="R10" s="519" t="s">
        <v>16</v>
      </c>
      <c r="S10" s="520">
        <v>0.01</v>
      </c>
      <c r="T10" s="229" t="s">
        <v>18</v>
      </c>
      <c r="U10" s="519">
        <v>2348</v>
      </c>
      <c r="V10" s="229" t="s">
        <v>2560</v>
      </c>
      <c r="W10" s="229"/>
      <c r="X10" s="266" t="s">
        <v>1014</v>
      </c>
      <c r="Y10" s="258"/>
      <c r="Z10" s="390" t="s">
        <v>2323</v>
      </c>
      <c r="AA10" s="265"/>
      <c r="AB10" s="258"/>
      <c r="AC10" s="266"/>
      <c r="AD10" s="266"/>
      <c r="AE10" s="258"/>
    </row>
    <row r="11" spans="1:49" ht="29.4" thickBot="1" x14ac:dyDescent="0.35">
      <c r="A11" s="126" t="s">
        <v>29</v>
      </c>
      <c r="B11" s="23" t="s">
        <v>3058</v>
      </c>
      <c r="C11" s="23"/>
      <c r="D11" s="377" t="s">
        <v>3059</v>
      </c>
      <c r="E11" s="23"/>
      <c r="F11" s="23" t="s">
        <v>3057</v>
      </c>
      <c r="G11" s="518" t="s">
        <v>225</v>
      </c>
      <c r="H11" s="519" t="s">
        <v>11</v>
      </c>
      <c r="I11" s="519" t="s">
        <v>3147</v>
      </c>
      <c r="J11" s="519" t="s">
        <v>31</v>
      </c>
      <c r="K11" s="519">
        <v>4</v>
      </c>
      <c r="L11" s="519">
        <v>299</v>
      </c>
      <c r="M11" s="520">
        <v>0.56999999999999995</v>
      </c>
      <c r="N11" s="520">
        <v>0.43</v>
      </c>
      <c r="O11" s="520">
        <v>0.47</v>
      </c>
      <c r="P11" s="520">
        <v>0.49</v>
      </c>
      <c r="Q11" s="520">
        <v>0.03</v>
      </c>
      <c r="R11" s="520">
        <v>0.01</v>
      </c>
      <c r="S11" s="519" t="s">
        <v>16</v>
      </c>
      <c r="T11" s="23" t="s">
        <v>18</v>
      </c>
      <c r="U11" s="519">
        <v>190</v>
      </c>
      <c r="V11" s="23" t="s">
        <v>2568</v>
      </c>
      <c r="W11" s="6"/>
      <c r="X11" s="32"/>
      <c r="Y11" s="123"/>
      <c r="Z11" s="198"/>
      <c r="AA11" s="32"/>
      <c r="AB11" s="132" t="s">
        <v>18</v>
      </c>
      <c r="AC11" s="32"/>
      <c r="AD11" s="32"/>
      <c r="AE11" s="21"/>
    </row>
    <row r="12" spans="1:49" s="371" customFormat="1" ht="33" customHeight="1" thickBot="1" x14ac:dyDescent="0.35">
      <c r="A12" s="253" t="s">
        <v>32</v>
      </c>
      <c r="B12" s="229" t="s">
        <v>3060</v>
      </c>
      <c r="C12" s="229"/>
      <c r="D12" s="264" t="s">
        <v>3061</v>
      </c>
      <c r="E12" s="391" t="s">
        <v>3062</v>
      </c>
      <c r="F12" s="229" t="s">
        <v>3376</v>
      </c>
      <c r="G12" s="518" t="s">
        <v>223</v>
      </c>
      <c r="H12" s="519" t="s">
        <v>11</v>
      </c>
      <c r="I12" s="519" t="s">
        <v>33</v>
      </c>
      <c r="J12" s="519" t="s">
        <v>13</v>
      </c>
      <c r="K12" s="519">
        <v>5</v>
      </c>
      <c r="L12" s="519">
        <v>251</v>
      </c>
      <c r="M12" s="520">
        <v>0.52</v>
      </c>
      <c r="N12" s="520">
        <v>0.48</v>
      </c>
      <c r="O12" s="520">
        <v>0.24</v>
      </c>
      <c r="P12" s="520">
        <v>0.73</v>
      </c>
      <c r="Q12" s="520">
        <v>0.01</v>
      </c>
      <c r="R12" s="520">
        <v>0.01</v>
      </c>
      <c r="S12" s="520">
        <v>0.01</v>
      </c>
      <c r="T12" s="229"/>
      <c r="U12" s="519">
        <v>2355</v>
      </c>
      <c r="V12" s="229"/>
      <c r="W12" s="229"/>
      <c r="X12" s="266" t="s">
        <v>1014</v>
      </c>
      <c r="Y12" s="258"/>
      <c r="Z12" s="268"/>
      <c r="AA12" s="266"/>
      <c r="AB12" s="258"/>
      <c r="AC12" s="266"/>
      <c r="AD12" s="258"/>
      <c r="AE12" s="369"/>
    </row>
    <row r="13" spans="1:49" ht="38.25" customHeight="1" thickBot="1" x14ac:dyDescent="0.35">
      <c r="A13" s="126" t="s">
        <v>3063</v>
      </c>
      <c r="B13" s="23" t="s">
        <v>3064</v>
      </c>
      <c r="C13" s="23"/>
      <c r="D13" s="377" t="s">
        <v>3065</v>
      </c>
      <c r="E13" s="23"/>
      <c r="F13" s="23" t="s">
        <v>3066</v>
      </c>
      <c r="G13" s="518" t="s">
        <v>221</v>
      </c>
      <c r="H13" s="519" t="s">
        <v>11</v>
      </c>
      <c r="I13" s="519" t="s">
        <v>34</v>
      </c>
      <c r="J13" s="519" t="s">
        <v>31</v>
      </c>
      <c r="K13" s="519">
        <v>3</v>
      </c>
      <c r="L13" s="519">
        <v>135</v>
      </c>
      <c r="M13" s="520">
        <v>0.47</v>
      </c>
      <c r="N13" s="520">
        <v>0.53</v>
      </c>
      <c r="O13" s="520">
        <v>0.32</v>
      </c>
      <c r="P13" s="520">
        <v>0.5</v>
      </c>
      <c r="Q13" s="520">
        <v>7.0000000000000007E-2</v>
      </c>
      <c r="R13" s="520">
        <v>0.08</v>
      </c>
      <c r="S13" s="520">
        <v>0.03</v>
      </c>
      <c r="T13" s="23" t="s">
        <v>18</v>
      </c>
      <c r="U13" s="519">
        <v>422</v>
      </c>
      <c r="V13" s="6"/>
      <c r="W13" s="6"/>
      <c r="X13" s="32"/>
      <c r="Y13" s="124"/>
      <c r="Z13" s="46"/>
      <c r="AA13" s="32"/>
      <c r="AB13" s="21"/>
      <c r="AC13" s="385"/>
      <c r="AD13" s="124"/>
      <c r="AE13" s="386"/>
    </row>
    <row r="14" spans="1:49" s="371" customFormat="1" ht="29.25" customHeight="1" thickBot="1" x14ac:dyDescent="0.35">
      <c r="A14" s="253" t="s">
        <v>35</v>
      </c>
      <c r="B14" s="229" t="s">
        <v>3068</v>
      </c>
      <c r="C14" s="229"/>
      <c r="D14" s="264" t="s">
        <v>3069</v>
      </c>
      <c r="E14" s="229"/>
      <c r="F14" s="229" t="s">
        <v>3067</v>
      </c>
      <c r="G14" s="518" t="s">
        <v>221</v>
      </c>
      <c r="H14" s="519" t="s">
        <v>11</v>
      </c>
      <c r="I14" s="519" t="s">
        <v>36</v>
      </c>
      <c r="J14" s="519" t="s">
        <v>13</v>
      </c>
      <c r="K14" s="519">
        <v>7</v>
      </c>
      <c r="L14" s="519">
        <v>96</v>
      </c>
      <c r="M14" s="520">
        <v>0.48</v>
      </c>
      <c r="N14" s="520">
        <v>0.52</v>
      </c>
      <c r="O14" s="520">
        <v>0.16</v>
      </c>
      <c r="P14" s="520">
        <v>0.66</v>
      </c>
      <c r="Q14" s="520">
        <v>7.0000000000000007E-2</v>
      </c>
      <c r="R14" s="519" t="s">
        <v>16</v>
      </c>
      <c r="S14" s="520">
        <v>0.12</v>
      </c>
      <c r="T14" s="229" t="s">
        <v>18</v>
      </c>
      <c r="U14" s="519">
        <v>2357</v>
      </c>
      <c r="V14" s="229"/>
      <c r="W14" s="229"/>
      <c r="X14" s="266"/>
      <c r="Y14" s="258"/>
      <c r="Z14" s="268"/>
      <c r="AA14" s="265"/>
      <c r="AB14" s="258"/>
      <c r="AC14" s="266"/>
      <c r="AD14" s="258"/>
      <c r="AE14" s="369"/>
    </row>
    <row r="15" spans="1:49" ht="30.75" customHeight="1" thickBot="1" x14ac:dyDescent="0.35">
      <c r="A15" s="126" t="s">
        <v>37</v>
      </c>
      <c r="B15" s="23" t="s">
        <v>3071</v>
      </c>
      <c r="C15" s="381" t="s">
        <v>3073</v>
      </c>
      <c r="D15" s="377" t="s">
        <v>3072</v>
      </c>
      <c r="E15" s="23"/>
      <c r="F15" s="23" t="s">
        <v>3070</v>
      </c>
      <c r="G15" s="518" t="s">
        <v>223</v>
      </c>
      <c r="H15" s="519" t="s">
        <v>11</v>
      </c>
      <c r="I15" s="519" t="s">
        <v>17</v>
      </c>
      <c r="J15" s="519" t="s">
        <v>13</v>
      </c>
      <c r="K15" s="519">
        <v>2</v>
      </c>
      <c r="L15" s="519">
        <v>120</v>
      </c>
      <c r="M15" s="520">
        <v>0.51</v>
      </c>
      <c r="N15" s="520">
        <v>0.49</v>
      </c>
      <c r="O15" s="520">
        <v>0.5</v>
      </c>
      <c r="P15" s="520">
        <v>0.41</v>
      </c>
      <c r="Q15" s="520">
        <v>0.08</v>
      </c>
      <c r="R15" s="519" t="s">
        <v>16</v>
      </c>
      <c r="S15" s="520">
        <v>0.01</v>
      </c>
      <c r="T15" s="23" t="s">
        <v>18</v>
      </c>
      <c r="U15" s="519">
        <v>2361</v>
      </c>
      <c r="V15" s="6"/>
      <c r="W15" s="6"/>
      <c r="X15" s="119" t="s">
        <v>1014</v>
      </c>
      <c r="Y15" s="21"/>
      <c r="Z15" s="214" t="s">
        <v>501</v>
      </c>
      <c r="AA15" s="364" t="s">
        <v>18</v>
      </c>
      <c r="AB15" s="21"/>
      <c r="AC15" s="385"/>
      <c r="AD15" s="124"/>
      <c r="AE15" s="386"/>
    </row>
    <row r="16" spans="1:49" s="371" customFormat="1" ht="30.75" customHeight="1" thickBot="1" x14ac:dyDescent="0.35">
      <c r="A16" s="253" t="s">
        <v>38</v>
      </c>
      <c r="B16" s="229" t="s">
        <v>3075</v>
      </c>
      <c r="C16" s="229"/>
      <c r="D16" s="264" t="s">
        <v>3076</v>
      </c>
      <c r="E16" s="229"/>
      <c r="F16" s="229" t="s">
        <v>3074</v>
      </c>
      <c r="G16" s="518" t="s">
        <v>221</v>
      </c>
      <c r="H16" s="519" t="s">
        <v>11</v>
      </c>
      <c r="I16" s="519" t="s">
        <v>39</v>
      </c>
      <c r="J16" s="519" t="s">
        <v>13</v>
      </c>
      <c r="K16" s="519">
        <v>6</v>
      </c>
      <c r="L16" s="519">
        <v>103</v>
      </c>
      <c r="M16" s="520">
        <v>0.56999999999999995</v>
      </c>
      <c r="N16" s="520">
        <v>0.43</v>
      </c>
      <c r="O16" s="520">
        <v>0.28000000000000003</v>
      </c>
      <c r="P16" s="520">
        <v>0.66</v>
      </c>
      <c r="Q16" s="519" t="s">
        <v>16</v>
      </c>
      <c r="R16" s="520">
        <v>0.06</v>
      </c>
      <c r="S16" s="520">
        <v>0.01</v>
      </c>
      <c r="T16" s="229" t="s">
        <v>18</v>
      </c>
      <c r="U16" s="519">
        <v>2369</v>
      </c>
      <c r="V16" s="229"/>
      <c r="W16" s="229" t="s">
        <v>14</v>
      </c>
      <c r="X16" s="266" t="s">
        <v>1014</v>
      </c>
      <c r="Y16" s="258"/>
      <c r="Z16" s="268"/>
      <c r="AA16" s="266"/>
      <c r="AB16" s="258"/>
      <c r="AC16" s="266"/>
      <c r="AD16" s="258"/>
      <c r="AE16" s="369"/>
    </row>
    <row r="17" spans="1:72" ht="45.75" customHeight="1" thickBot="1" x14ac:dyDescent="0.35">
      <c r="A17" s="126" t="s">
        <v>40</v>
      </c>
      <c r="B17" s="23" t="s">
        <v>3078</v>
      </c>
      <c r="C17" s="23"/>
      <c r="D17" s="377"/>
      <c r="E17" s="23"/>
      <c r="F17" s="23" t="s">
        <v>3077</v>
      </c>
      <c r="G17" s="518" t="s">
        <v>221</v>
      </c>
      <c r="H17" s="519" t="s">
        <v>11</v>
      </c>
      <c r="I17" s="519" t="s">
        <v>41</v>
      </c>
      <c r="J17" s="519" t="s">
        <v>13</v>
      </c>
      <c r="K17" s="519">
        <v>5</v>
      </c>
      <c r="L17" s="519">
        <v>103</v>
      </c>
      <c r="M17" s="520">
        <v>0.5</v>
      </c>
      <c r="N17" s="520">
        <v>0.5</v>
      </c>
      <c r="O17" s="520">
        <v>0.2</v>
      </c>
      <c r="P17" s="520">
        <v>0.71</v>
      </c>
      <c r="Q17" s="520">
        <v>0.01</v>
      </c>
      <c r="R17" s="520">
        <v>0.06</v>
      </c>
      <c r="S17" s="520">
        <v>0.02</v>
      </c>
      <c r="T17" s="23"/>
      <c r="U17" s="519">
        <v>2372</v>
      </c>
      <c r="V17" s="6"/>
      <c r="W17" s="6"/>
      <c r="X17" s="32"/>
      <c r="Y17" s="21"/>
      <c r="Z17" s="214"/>
      <c r="AA17" s="32"/>
      <c r="AB17" s="21"/>
      <c r="AC17" s="385"/>
      <c r="AD17" s="124"/>
      <c r="AE17" s="386"/>
    </row>
    <row r="18" spans="1:72" s="371" customFormat="1" ht="32.25" customHeight="1" thickBot="1" x14ac:dyDescent="0.35">
      <c r="A18" s="253" t="s">
        <v>42</v>
      </c>
      <c r="B18" s="229" t="s">
        <v>3079</v>
      </c>
      <c r="C18" s="391" t="s">
        <v>3082</v>
      </c>
      <c r="D18" s="264" t="s">
        <v>3081</v>
      </c>
      <c r="E18" s="229"/>
      <c r="F18" s="229" t="s">
        <v>3080</v>
      </c>
      <c r="G18" s="518" t="s">
        <v>221</v>
      </c>
      <c r="H18" s="519" t="s">
        <v>11</v>
      </c>
      <c r="I18" s="519" t="s">
        <v>43</v>
      </c>
      <c r="J18" s="519" t="s">
        <v>13</v>
      </c>
      <c r="K18" s="519">
        <v>2</v>
      </c>
      <c r="L18" s="519">
        <v>4</v>
      </c>
      <c r="M18" s="520">
        <v>0.75</v>
      </c>
      <c r="N18" s="520">
        <v>0.25</v>
      </c>
      <c r="O18" s="520">
        <v>0.5</v>
      </c>
      <c r="P18" s="520">
        <v>0.5</v>
      </c>
      <c r="Q18" s="519" t="s">
        <v>16</v>
      </c>
      <c r="R18" s="519" t="s">
        <v>16</v>
      </c>
      <c r="S18" s="519" t="s">
        <v>16</v>
      </c>
      <c r="T18" s="229"/>
      <c r="U18" s="519">
        <v>2375</v>
      </c>
      <c r="V18" s="229"/>
      <c r="W18" s="229" t="s">
        <v>14</v>
      </c>
      <c r="X18" s="266"/>
      <c r="Y18" s="258"/>
      <c r="Z18" s="266"/>
      <c r="AA18" s="265"/>
      <c r="AB18" s="258"/>
      <c r="AC18" s="266"/>
      <c r="AD18" s="258"/>
      <c r="AE18" s="369"/>
    </row>
    <row r="19" spans="1:72" ht="42" customHeight="1" thickBot="1" x14ac:dyDescent="0.35">
      <c r="A19" s="126" t="s">
        <v>44</v>
      </c>
      <c r="B19" s="23" t="s">
        <v>3084</v>
      </c>
      <c r="C19" s="23"/>
      <c r="D19" s="377" t="s">
        <v>3085</v>
      </c>
      <c r="E19" s="23"/>
      <c r="F19" s="23" t="s">
        <v>3083</v>
      </c>
      <c r="G19" s="518" t="s">
        <v>223</v>
      </c>
      <c r="H19" s="519" t="s">
        <v>11</v>
      </c>
      <c r="I19" s="519" t="s">
        <v>3147</v>
      </c>
      <c r="J19" s="519" t="s">
        <v>13</v>
      </c>
      <c r="K19" s="519">
        <v>2</v>
      </c>
      <c r="L19" s="519">
        <v>218</v>
      </c>
      <c r="M19" s="520">
        <v>0.56000000000000005</v>
      </c>
      <c r="N19" s="520">
        <v>0.44</v>
      </c>
      <c r="O19" s="520">
        <v>0.65</v>
      </c>
      <c r="P19" s="520">
        <v>0.28000000000000003</v>
      </c>
      <c r="Q19" s="520">
        <v>0.05</v>
      </c>
      <c r="R19" s="520">
        <v>0.02</v>
      </c>
      <c r="S19" s="519" t="s">
        <v>16</v>
      </c>
      <c r="T19" s="23"/>
      <c r="U19" s="519">
        <v>2378</v>
      </c>
      <c r="V19" s="23" t="s">
        <v>2555</v>
      </c>
      <c r="W19" s="6"/>
      <c r="X19" s="32"/>
      <c r="Y19" s="21"/>
      <c r="Z19" s="214"/>
      <c r="AA19" s="364" t="s">
        <v>18</v>
      </c>
      <c r="AB19" s="21"/>
      <c r="AC19" s="32"/>
      <c r="AD19" s="21"/>
      <c r="AE19" s="122"/>
    </row>
    <row r="20" spans="1:72" s="371" customFormat="1" ht="33" customHeight="1" thickBot="1" x14ac:dyDescent="0.35">
      <c r="A20" s="253" t="s">
        <v>45</v>
      </c>
      <c r="B20" s="229" t="s">
        <v>3087</v>
      </c>
      <c r="C20" s="229"/>
      <c r="D20" s="264" t="s">
        <v>3088</v>
      </c>
      <c r="E20" s="229"/>
      <c r="F20" s="229" t="s">
        <v>3086</v>
      </c>
      <c r="G20" s="518" t="s">
        <v>226</v>
      </c>
      <c r="H20" s="519" t="s">
        <v>11</v>
      </c>
      <c r="I20" s="519" t="s">
        <v>22</v>
      </c>
      <c r="J20" s="519" t="s">
        <v>13</v>
      </c>
      <c r="K20" s="519">
        <v>1</v>
      </c>
      <c r="L20" s="519">
        <v>56</v>
      </c>
      <c r="M20" s="520">
        <v>0.36</v>
      </c>
      <c r="N20" s="520">
        <v>0.64</v>
      </c>
      <c r="O20" s="520">
        <v>0.98</v>
      </c>
      <c r="P20" s="519" t="s">
        <v>16</v>
      </c>
      <c r="Q20" s="520">
        <v>0.02</v>
      </c>
      <c r="R20" s="519" t="s">
        <v>16</v>
      </c>
      <c r="S20" s="519" t="s">
        <v>16</v>
      </c>
      <c r="T20" s="229"/>
      <c r="U20" s="519">
        <v>2384</v>
      </c>
      <c r="V20" s="229" t="s">
        <v>2547</v>
      </c>
      <c r="W20" s="258"/>
      <c r="X20" s="266"/>
      <c r="Y20" s="258"/>
      <c r="Z20" s="268"/>
      <c r="AA20" s="265" t="s">
        <v>18</v>
      </c>
      <c r="AB20" s="258" t="s">
        <v>18</v>
      </c>
      <c r="AC20" s="266"/>
      <c r="AD20" s="258"/>
      <c r="AE20" s="369"/>
    </row>
    <row r="21" spans="1:72" ht="30" customHeight="1" thickBot="1" x14ac:dyDescent="0.35">
      <c r="A21" s="126" t="s">
        <v>46</v>
      </c>
      <c r="B21" s="23" t="s">
        <v>3093</v>
      </c>
      <c r="C21" s="23"/>
      <c r="D21" s="377" t="s">
        <v>3094</v>
      </c>
      <c r="E21" s="23"/>
      <c r="F21" s="23" t="s">
        <v>3092</v>
      </c>
      <c r="G21" s="518" t="s">
        <v>221</v>
      </c>
      <c r="H21" s="519" t="s">
        <v>11</v>
      </c>
      <c r="I21" s="519" t="s">
        <v>47</v>
      </c>
      <c r="J21" s="519" t="s">
        <v>13</v>
      </c>
      <c r="K21" s="519">
        <v>3</v>
      </c>
      <c r="L21" s="519">
        <v>5</v>
      </c>
      <c r="M21" s="520">
        <v>0.4</v>
      </c>
      <c r="N21" s="520">
        <v>0.6</v>
      </c>
      <c r="O21" s="520">
        <v>0.6</v>
      </c>
      <c r="P21" s="519" t="s">
        <v>16</v>
      </c>
      <c r="Q21" s="519" t="s">
        <v>16</v>
      </c>
      <c r="R21" s="519" t="s">
        <v>16</v>
      </c>
      <c r="S21" s="520">
        <v>0.4</v>
      </c>
      <c r="T21" s="23" t="s">
        <v>18</v>
      </c>
      <c r="U21" s="519">
        <v>2391</v>
      </c>
      <c r="V21" s="23" t="s">
        <v>2563</v>
      </c>
      <c r="W21" s="6"/>
      <c r="X21" s="32"/>
      <c r="Y21" s="21"/>
      <c r="Z21" s="214"/>
      <c r="AA21" s="215"/>
      <c r="AB21" s="21"/>
      <c r="AC21" s="21"/>
      <c r="AD21" s="123"/>
      <c r="AE21" s="121"/>
    </row>
    <row r="22" spans="1:72" s="371" customFormat="1" ht="33" customHeight="1" thickBot="1" x14ac:dyDescent="0.35">
      <c r="A22" s="253" t="s">
        <v>48</v>
      </c>
      <c r="B22" s="229"/>
      <c r="C22" s="229"/>
      <c r="D22" s="264"/>
      <c r="E22" s="229"/>
      <c r="F22" s="229" t="s">
        <v>3377</v>
      </c>
      <c r="G22" s="518" t="s">
        <v>223</v>
      </c>
      <c r="H22" s="519" t="s">
        <v>11</v>
      </c>
      <c r="I22" s="519" t="s">
        <v>49</v>
      </c>
      <c r="J22" s="519" t="s">
        <v>13</v>
      </c>
      <c r="K22" s="519">
        <v>5</v>
      </c>
      <c r="L22" s="519">
        <v>162</v>
      </c>
      <c r="M22" s="520">
        <v>0.55000000000000004</v>
      </c>
      <c r="N22" s="520">
        <v>0.45</v>
      </c>
      <c r="O22" s="520">
        <v>0.25</v>
      </c>
      <c r="P22" s="520">
        <v>0.74</v>
      </c>
      <c r="Q22" s="519" t="s">
        <v>16</v>
      </c>
      <c r="R22" s="519" t="s">
        <v>16</v>
      </c>
      <c r="S22" s="520">
        <v>0.01</v>
      </c>
      <c r="T22" s="229" t="s">
        <v>18</v>
      </c>
      <c r="U22" s="519">
        <v>2403</v>
      </c>
      <c r="V22" s="229" t="s">
        <v>2569</v>
      </c>
      <c r="W22" s="229"/>
      <c r="X22" s="266" t="s">
        <v>1014</v>
      </c>
      <c r="Y22" s="258"/>
      <c r="Z22" s="258" t="s">
        <v>2323</v>
      </c>
      <c r="AA22" s="265"/>
      <c r="AB22" s="258"/>
      <c r="AC22" s="266"/>
      <c r="AD22" s="258"/>
      <c r="AE22" s="369"/>
    </row>
    <row r="23" spans="1:72" ht="45.75" customHeight="1" thickBot="1" x14ac:dyDescent="0.35">
      <c r="A23" s="126" t="s">
        <v>50</v>
      </c>
      <c r="B23" s="23" t="s">
        <v>3095</v>
      </c>
      <c r="C23" s="23"/>
      <c r="D23" s="377" t="s">
        <v>3096</v>
      </c>
      <c r="E23" s="23"/>
      <c r="F23" s="23" t="s">
        <v>3387</v>
      </c>
      <c r="G23" s="518" t="s">
        <v>221</v>
      </c>
      <c r="H23" s="519" t="s">
        <v>11</v>
      </c>
      <c r="I23" s="519" t="s">
        <v>43</v>
      </c>
      <c r="J23" s="519" t="s">
        <v>13</v>
      </c>
      <c r="K23" s="519">
        <v>7</v>
      </c>
      <c r="L23" s="519">
        <v>8</v>
      </c>
      <c r="M23" s="520">
        <v>0.63</v>
      </c>
      <c r="N23" s="520">
        <v>0.37</v>
      </c>
      <c r="O23" s="520">
        <v>1</v>
      </c>
      <c r="P23" s="519" t="s">
        <v>16</v>
      </c>
      <c r="Q23" s="519" t="s">
        <v>16</v>
      </c>
      <c r="R23" s="519" t="s">
        <v>16</v>
      </c>
      <c r="S23" s="519" t="s">
        <v>16</v>
      </c>
      <c r="T23" s="23" t="s">
        <v>18</v>
      </c>
      <c r="U23" s="519">
        <v>2408</v>
      </c>
      <c r="V23" s="6"/>
      <c r="W23" s="23" t="s">
        <v>509</v>
      </c>
      <c r="X23" s="32"/>
      <c r="Y23" s="21"/>
      <c r="Z23" s="214"/>
      <c r="AA23" s="215"/>
      <c r="AB23" s="21"/>
      <c r="AC23" s="32"/>
      <c r="AD23" s="21"/>
      <c r="AE23" s="122"/>
    </row>
    <row r="24" spans="1:72" s="371" customFormat="1" ht="37.5" customHeight="1" thickBot="1" x14ac:dyDescent="0.35">
      <c r="A24" s="253" t="s">
        <v>51</v>
      </c>
      <c r="B24" s="229" t="s">
        <v>3097</v>
      </c>
      <c r="C24" s="229"/>
      <c r="D24" s="264" t="s">
        <v>3098</v>
      </c>
      <c r="E24" s="229"/>
      <c r="F24" s="229" t="s">
        <v>3099</v>
      </c>
      <c r="G24" s="518" t="s">
        <v>221</v>
      </c>
      <c r="H24" s="519" t="s">
        <v>11</v>
      </c>
      <c r="I24" s="519" t="s">
        <v>52</v>
      </c>
      <c r="J24" s="519" t="s">
        <v>13</v>
      </c>
      <c r="K24" s="519">
        <v>2</v>
      </c>
      <c r="L24" s="519">
        <v>44</v>
      </c>
      <c r="M24" s="520">
        <v>0.41</v>
      </c>
      <c r="N24" s="520">
        <v>0.59</v>
      </c>
      <c r="O24" s="520">
        <v>0.59</v>
      </c>
      <c r="P24" s="520">
        <v>0.41</v>
      </c>
      <c r="Q24" s="519" t="s">
        <v>16</v>
      </c>
      <c r="R24" s="519" t="s">
        <v>16</v>
      </c>
      <c r="S24" s="519" t="s">
        <v>16</v>
      </c>
      <c r="T24" s="229"/>
      <c r="U24" s="519">
        <v>2412</v>
      </c>
      <c r="V24" s="229" t="s">
        <v>2558</v>
      </c>
      <c r="W24" s="229" t="s">
        <v>14</v>
      </c>
      <c r="X24" s="306" t="s">
        <v>1014</v>
      </c>
      <c r="Y24" s="253" t="s">
        <v>2272</v>
      </c>
      <c r="Z24" s="388"/>
      <c r="AA24" s="265" t="s">
        <v>18</v>
      </c>
      <c r="AB24" s="258"/>
      <c r="AC24" s="266"/>
      <c r="AD24" s="258"/>
      <c r="AE24" s="369"/>
    </row>
    <row r="25" spans="1:72" ht="33.75" customHeight="1" thickBot="1" x14ac:dyDescent="0.35">
      <c r="A25" s="126" t="s">
        <v>53</v>
      </c>
      <c r="B25" s="23" t="s">
        <v>3653</v>
      </c>
      <c r="C25" s="23"/>
      <c r="D25" s="377"/>
      <c r="E25" s="23"/>
      <c r="F25" s="23" t="s">
        <v>3367</v>
      </c>
      <c r="G25" s="518" t="s">
        <v>224</v>
      </c>
      <c r="H25" s="519" t="s">
        <v>11</v>
      </c>
      <c r="I25" s="519" t="s">
        <v>54</v>
      </c>
      <c r="J25" s="519" t="s">
        <v>13</v>
      </c>
      <c r="K25" s="519">
        <v>1</v>
      </c>
      <c r="L25" s="519">
        <v>114</v>
      </c>
      <c r="M25" s="520">
        <v>0.55000000000000004</v>
      </c>
      <c r="N25" s="520">
        <v>0.45</v>
      </c>
      <c r="O25" s="520">
        <v>0.6</v>
      </c>
      <c r="P25" s="520">
        <v>0.34</v>
      </c>
      <c r="Q25" s="520">
        <v>0.03</v>
      </c>
      <c r="R25" s="520">
        <v>0.02</v>
      </c>
      <c r="S25" s="520">
        <v>0.01</v>
      </c>
      <c r="T25" s="23" t="s">
        <v>299</v>
      </c>
      <c r="U25" s="519">
        <v>2442</v>
      </c>
      <c r="V25" s="23" t="s">
        <v>2550</v>
      </c>
      <c r="W25" s="6"/>
      <c r="X25" s="32"/>
      <c r="Y25" s="21"/>
      <c r="Z25" s="214"/>
      <c r="AA25" s="382" t="s">
        <v>18</v>
      </c>
      <c r="AB25" s="21"/>
      <c r="AC25" s="385"/>
      <c r="AD25" s="124"/>
      <c r="AE25" s="21"/>
    </row>
    <row r="26" spans="1:72" s="371" customFormat="1" ht="29.4" thickBot="1" x14ac:dyDescent="0.35">
      <c r="A26" s="253" t="s">
        <v>55</v>
      </c>
      <c r="B26" s="229" t="s">
        <v>3100</v>
      </c>
      <c r="C26" s="229"/>
      <c r="D26" s="264" t="s">
        <v>3101</v>
      </c>
      <c r="E26" s="229"/>
      <c r="F26" s="229" t="s">
        <v>3378</v>
      </c>
      <c r="G26" s="518" t="s">
        <v>221</v>
      </c>
      <c r="H26" s="519" t="s">
        <v>11</v>
      </c>
      <c r="I26" s="519" t="s">
        <v>56</v>
      </c>
      <c r="J26" s="519" t="s">
        <v>31</v>
      </c>
      <c r="K26" s="519">
        <v>5</v>
      </c>
      <c r="L26" s="519">
        <v>260</v>
      </c>
      <c r="M26" s="520">
        <v>0.42</v>
      </c>
      <c r="N26" s="520">
        <v>0.57999999999999996</v>
      </c>
      <c r="O26" s="520">
        <v>0.1</v>
      </c>
      <c r="P26" s="520">
        <v>0.87</v>
      </c>
      <c r="Q26" s="520">
        <v>0.01</v>
      </c>
      <c r="R26" s="520">
        <v>0.01</v>
      </c>
      <c r="S26" s="520">
        <v>0.01</v>
      </c>
      <c r="T26" s="229" t="s">
        <v>18</v>
      </c>
      <c r="U26" s="519">
        <v>2447</v>
      </c>
      <c r="V26" s="229"/>
      <c r="W26" s="229"/>
      <c r="X26" s="266" t="s">
        <v>1014</v>
      </c>
      <c r="Y26" s="258"/>
      <c r="Z26" s="268"/>
      <c r="AA26" s="265"/>
      <c r="AB26" s="258"/>
      <c r="AC26" s="266"/>
      <c r="AD26" s="258"/>
      <c r="AE26" s="369"/>
    </row>
    <row r="27" spans="1:72" s="55" customFormat="1" ht="32.25" customHeight="1" thickBot="1" x14ac:dyDescent="0.35">
      <c r="A27" s="126" t="s">
        <v>57</v>
      </c>
      <c r="B27" s="23" t="s">
        <v>3102</v>
      </c>
      <c r="C27" s="23"/>
      <c r="D27" s="377" t="s">
        <v>3103</v>
      </c>
      <c r="E27" s="23"/>
      <c r="F27" s="23" t="s">
        <v>3104</v>
      </c>
      <c r="G27" s="518" t="s">
        <v>221</v>
      </c>
      <c r="H27" s="519" t="s">
        <v>11</v>
      </c>
      <c r="I27" s="519" t="s">
        <v>17</v>
      </c>
      <c r="J27" s="519" t="s">
        <v>58</v>
      </c>
      <c r="K27" s="519">
        <v>0</v>
      </c>
      <c r="L27" s="519">
        <v>80</v>
      </c>
      <c r="M27" s="520">
        <v>0.45</v>
      </c>
      <c r="N27" s="520">
        <v>0.55000000000000004</v>
      </c>
      <c r="O27" s="520">
        <v>0.15</v>
      </c>
      <c r="P27" s="520">
        <v>0.56999999999999995</v>
      </c>
      <c r="Q27" s="520">
        <v>0.06</v>
      </c>
      <c r="R27" s="520">
        <v>0.16</v>
      </c>
      <c r="S27" s="520">
        <v>0.06</v>
      </c>
      <c r="T27" s="23" t="s">
        <v>16</v>
      </c>
      <c r="U27" s="519">
        <v>1585</v>
      </c>
      <c r="V27" s="23"/>
      <c r="W27" s="23"/>
      <c r="X27" s="364"/>
      <c r="Y27" s="132"/>
      <c r="Z27" s="162"/>
      <c r="AA27" s="382"/>
      <c r="AB27" s="132"/>
      <c r="AC27" s="384"/>
      <c r="AD27" s="383"/>
      <c r="AE27" s="132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</row>
    <row r="28" spans="1:72" s="371" customFormat="1" ht="36" customHeight="1" thickBot="1" x14ac:dyDescent="0.35">
      <c r="A28" s="253" t="s">
        <v>59</v>
      </c>
      <c r="B28" s="229" t="s">
        <v>3102</v>
      </c>
      <c r="C28" s="229"/>
      <c r="D28" s="264" t="s">
        <v>3105</v>
      </c>
      <c r="E28" s="229"/>
      <c r="F28" s="229" t="s">
        <v>3106</v>
      </c>
      <c r="G28" s="518" t="s">
        <v>225</v>
      </c>
      <c r="H28" s="519" t="s">
        <v>11</v>
      </c>
      <c r="I28" s="519" t="s">
        <v>17</v>
      </c>
      <c r="J28" s="519" t="s">
        <v>58</v>
      </c>
      <c r="K28" s="519">
        <v>0</v>
      </c>
      <c r="L28" s="519">
        <v>44</v>
      </c>
      <c r="M28" s="520">
        <v>0.5</v>
      </c>
      <c r="N28" s="520">
        <v>0.5</v>
      </c>
      <c r="O28" s="520">
        <v>0.18</v>
      </c>
      <c r="P28" s="520">
        <v>0.64</v>
      </c>
      <c r="Q28" s="520">
        <v>0.05</v>
      </c>
      <c r="R28" s="520">
        <v>0.02</v>
      </c>
      <c r="S28" s="520">
        <v>0.11</v>
      </c>
      <c r="T28" s="229"/>
      <c r="U28" s="519">
        <v>454</v>
      </c>
      <c r="V28" s="229"/>
      <c r="W28" s="229"/>
      <c r="X28" s="266"/>
      <c r="Y28" s="258"/>
      <c r="Z28" s="266"/>
      <c r="AA28" s="265"/>
      <c r="AB28" s="258"/>
      <c r="AC28" s="266"/>
      <c r="AD28" s="258"/>
      <c r="AE28" s="369"/>
    </row>
    <row r="29" spans="1:72" ht="30.75" customHeight="1" thickBot="1" x14ac:dyDescent="0.35">
      <c r="A29" s="126" t="s">
        <v>60</v>
      </c>
      <c r="B29" s="23" t="s">
        <v>3107</v>
      </c>
      <c r="C29" s="23"/>
      <c r="D29" s="377" t="s">
        <v>3108</v>
      </c>
      <c r="E29" s="23"/>
      <c r="F29" s="23" t="s">
        <v>3370</v>
      </c>
      <c r="G29" s="518" t="s">
        <v>221</v>
      </c>
      <c r="H29" s="519" t="s">
        <v>11</v>
      </c>
      <c r="I29" s="519" t="s">
        <v>30</v>
      </c>
      <c r="J29" s="519" t="s">
        <v>31</v>
      </c>
      <c r="K29" s="519">
        <v>9</v>
      </c>
      <c r="L29" s="519">
        <v>61</v>
      </c>
      <c r="M29" s="520">
        <v>0.56000000000000005</v>
      </c>
      <c r="N29" s="520">
        <v>0.44</v>
      </c>
      <c r="O29" s="520">
        <v>0.16</v>
      </c>
      <c r="P29" s="520">
        <v>0.77</v>
      </c>
      <c r="Q29" s="520">
        <v>0.02</v>
      </c>
      <c r="R29" s="520">
        <v>0.03</v>
      </c>
      <c r="S29" s="520">
        <v>0.02</v>
      </c>
      <c r="T29" s="23" t="s">
        <v>18</v>
      </c>
      <c r="U29" s="519">
        <v>4130</v>
      </c>
      <c r="V29" s="6"/>
      <c r="W29" s="6"/>
      <c r="X29" s="32" t="s">
        <v>1014</v>
      </c>
      <c r="Y29" s="124"/>
      <c r="Z29" s="46"/>
      <c r="AA29" s="215"/>
      <c r="AB29" s="21"/>
      <c r="AC29" s="32"/>
      <c r="AD29" s="21"/>
      <c r="AE29" s="122"/>
    </row>
    <row r="30" spans="1:72" s="371" customFormat="1" ht="30.75" customHeight="1" thickBot="1" x14ac:dyDescent="0.35">
      <c r="A30" s="253" t="s">
        <v>61</v>
      </c>
      <c r="B30" s="229" t="s">
        <v>3109</v>
      </c>
      <c r="C30" s="229"/>
      <c r="D30" s="264" t="s">
        <v>3110</v>
      </c>
      <c r="E30" s="229"/>
      <c r="F30" s="229" t="s">
        <v>3366</v>
      </c>
      <c r="G30" s="518" t="s">
        <v>223</v>
      </c>
      <c r="H30" s="519" t="s">
        <v>11</v>
      </c>
      <c r="I30" s="519" t="s">
        <v>62</v>
      </c>
      <c r="J30" s="519" t="s">
        <v>13</v>
      </c>
      <c r="K30" s="519">
        <v>9</v>
      </c>
      <c r="L30" s="519">
        <v>381</v>
      </c>
      <c r="M30" s="520">
        <v>0.49</v>
      </c>
      <c r="N30" s="520">
        <v>0.51</v>
      </c>
      <c r="O30" s="520">
        <v>0.1</v>
      </c>
      <c r="P30" s="520">
        <v>0.8</v>
      </c>
      <c r="Q30" s="520">
        <v>0.03</v>
      </c>
      <c r="R30" s="520">
        <v>0.05</v>
      </c>
      <c r="S30" s="520">
        <v>0.02</v>
      </c>
      <c r="T30" s="229"/>
      <c r="U30" s="519">
        <v>2450</v>
      </c>
      <c r="V30" s="229"/>
      <c r="W30" s="229" t="s">
        <v>14</v>
      </c>
      <c r="X30" s="266" t="s">
        <v>1014</v>
      </c>
      <c r="Y30" s="258"/>
      <c r="Z30" s="258"/>
      <c r="AA30" s="268"/>
      <c r="AB30" s="258"/>
      <c r="AC30" s="267"/>
      <c r="AD30" s="257"/>
      <c r="AE30" s="368"/>
    </row>
    <row r="31" spans="1:72" s="55" customFormat="1" ht="30.75" customHeight="1" thickBot="1" x14ac:dyDescent="0.35">
      <c r="A31" s="126" t="s">
        <v>63</v>
      </c>
      <c r="B31" s="23" t="s">
        <v>3111</v>
      </c>
      <c r="C31" s="23"/>
      <c r="D31" s="377" t="s">
        <v>3112</v>
      </c>
      <c r="E31" s="23"/>
      <c r="F31" s="23" t="s">
        <v>3368</v>
      </c>
      <c r="G31" s="518" t="s">
        <v>221</v>
      </c>
      <c r="H31" s="519" t="s">
        <v>11</v>
      </c>
      <c r="I31" s="519" t="s">
        <v>54</v>
      </c>
      <c r="J31" s="519" t="s">
        <v>31</v>
      </c>
      <c r="K31" s="519">
        <v>2</v>
      </c>
      <c r="L31" s="519">
        <v>89</v>
      </c>
      <c r="M31" s="520">
        <v>0.43</v>
      </c>
      <c r="N31" s="520">
        <v>0.56999999999999995</v>
      </c>
      <c r="O31" s="520">
        <v>0.48</v>
      </c>
      <c r="P31" s="520">
        <v>0.33</v>
      </c>
      <c r="Q31" s="520">
        <v>0.03</v>
      </c>
      <c r="R31" s="520">
        <v>0.15</v>
      </c>
      <c r="S31" s="520">
        <v>0.01</v>
      </c>
      <c r="T31" s="23" t="s">
        <v>18</v>
      </c>
      <c r="U31" s="519">
        <v>2395</v>
      </c>
      <c r="V31" s="23" t="s">
        <v>2561</v>
      </c>
      <c r="W31" s="23" t="s">
        <v>228</v>
      </c>
      <c r="X31" s="364"/>
      <c r="Y31" s="132"/>
      <c r="Z31" s="162" t="s">
        <v>501</v>
      </c>
      <c r="AA31" s="364"/>
      <c r="AB31" s="132"/>
      <c r="AC31" s="132"/>
      <c r="AD31" s="132"/>
      <c r="AE31" s="193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</row>
    <row r="32" spans="1:72" s="371" customFormat="1" ht="30" customHeight="1" thickBot="1" x14ac:dyDescent="0.35">
      <c r="A32" s="253" t="s">
        <v>64</v>
      </c>
      <c r="B32" s="229" t="s">
        <v>3113</v>
      </c>
      <c r="C32" s="229"/>
      <c r="D32" s="264" t="s">
        <v>3115</v>
      </c>
      <c r="E32" s="229"/>
      <c r="F32" s="229" t="s">
        <v>3114</v>
      </c>
      <c r="G32" s="518" t="s">
        <v>221</v>
      </c>
      <c r="H32" s="519" t="s">
        <v>11</v>
      </c>
      <c r="I32" s="519" t="s">
        <v>20</v>
      </c>
      <c r="J32" s="519" t="s">
        <v>31</v>
      </c>
      <c r="K32" s="519">
        <v>3</v>
      </c>
      <c r="L32" s="519">
        <v>189</v>
      </c>
      <c r="M32" s="520">
        <v>0.44</v>
      </c>
      <c r="N32" s="520">
        <v>0.56000000000000005</v>
      </c>
      <c r="O32" s="520">
        <v>0.28000000000000003</v>
      </c>
      <c r="P32" s="520">
        <v>0.65</v>
      </c>
      <c r="Q32" s="520">
        <v>0.04</v>
      </c>
      <c r="R32" s="520">
        <v>0.03</v>
      </c>
      <c r="S32" s="519" t="s">
        <v>16</v>
      </c>
      <c r="T32" s="229"/>
      <c r="U32" s="519">
        <v>2454</v>
      </c>
      <c r="V32" s="229"/>
      <c r="W32" s="229"/>
      <c r="X32" s="266" t="s">
        <v>1014</v>
      </c>
      <c r="Y32" s="258"/>
      <c r="Z32" s="268"/>
      <c r="AA32" s="265"/>
      <c r="AB32" s="258"/>
      <c r="AC32" s="266"/>
      <c r="AD32" s="258"/>
      <c r="AE32" s="369"/>
    </row>
    <row r="33" spans="1:72" s="55" customFormat="1" ht="29.4" thickBot="1" x14ac:dyDescent="0.35">
      <c r="A33" s="126" t="s">
        <v>65</v>
      </c>
      <c r="B33" s="23" t="s">
        <v>3116</v>
      </c>
      <c r="C33" s="23"/>
      <c r="D33" s="377" t="s">
        <v>3117</v>
      </c>
      <c r="E33" s="23"/>
      <c r="F33" s="23" t="s">
        <v>3369</v>
      </c>
      <c r="G33" s="518" t="s">
        <v>223</v>
      </c>
      <c r="H33" s="519" t="s">
        <v>11</v>
      </c>
      <c r="I33" s="519" t="s">
        <v>54</v>
      </c>
      <c r="J33" s="519" t="s">
        <v>13</v>
      </c>
      <c r="K33" s="519">
        <v>1</v>
      </c>
      <c r="L33" s="519">
        <v>155</v>
      </c>
      <c r="M33" s="520">
        <v>0.54</v>
      </c>
      <c r="N33" s="520">
        <v>0.46</v>
      </c>
      <c r="O33" s="520">
        <v>0.79</v>
      </c>
      <c r="P33" s="520">
        <v>0.16</v>
      </c>
      <c r="Q33" s="520">
        <v>0.04</v>
      </c>
      <c r="R33" s="520">
        <v>0.01</v>
      </c>
      <c r="S33" s="519" t="s">
        <v>16</v>
      </c>
      <c r="T33" s="23"/>
      <c r="U33" s="519">
        <v>2465</v>
      </c>
      <c r="V33" s="23" t="s">
        <v>2549</v>
      </c>
      <c r="W33" s="23" t="s">
        <v>230</v>
      </c>
      <c r="X33" s="364" t="s">
        <v>1014</v>
      </c>
      <c r="Y33" s="383"/>
      <c r="Z33" s="74"/>
      <c r="AA33" s="382"/>
      <c r="AB33" s="132"/>
      <c r="AC33" s="132"/>
      <c r="AD33" s="132"/>
      <c r="AE33" s="193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</row>
    <row r="34" spans="1:72" s="371" customFormat="1" ht="44.25" customHeight="1" thickBot="1" x14ac:dyDescent="0.35">
      <c r="A34" s="253" t="s">
        <v>66</v>
      </c>
      <c r="B34" s="229" t="s">
        <v>3118</v>
      </c>
      <c r="C34" s="229"/>
      <c r="D34" s="264" t="s">
        <v>3119</v>
      </c>
      <c r="E34" s="229"/>
      <c r="F34" s="229" t="s">
        <v>3120</v>
      </c>
      <c r="G34" s="518" t="s">
        <v>221</v>
      </c>
      <c r="H34" s="519" t="s">
        <v>11</v>
      </c>
      <c r="I34" s="519" t="s">
        <v>67</v>
      </c>
      <c r="J34" s="519" t="s">
        <v>13</v>
      </c>
      <c r="K34" s="519">
        <v>3</v>
      </c>
      <c r="L34" s="519">
        <v>26</v>
      </c>
      <c r="M34" s="520">
        <v>0.42</v>
      </c>
      <c r="N34" s="520">
        <v>0.57999999999999996</v>
      </c>
      <c r="O34" s="520">
        <v>0.92</v>
      </c>
      <c r="P34" s="519" t="s">
        <v>16</v>
      </c>
      <c r="Q34" s="519" t="s">
        <v>16</v>
      </c>
      <c r="R34" s="519" t="s">
        <v>16</v>
      </c>
      <c r="S34" s="520">
        <v>0.08</v>
      </c>
      <c r="T34" s="229"/>
      <c r="U34" s="519">
        <v>559</v>
      </c>
      <c r="V34" s="229"/>
      <c r="W34" s="229"/>
      <c r="X34" s="266" t="s">
        <v>1014</v>
      </c>
      <c r="Y34" s="258"/>
      <c r="Z34" s="268"/>
      <c r="AA34" s="265" t="s">
        <v>18</v>
      </c>
      <c r="AB34" s="258"/>
      <c r="AC34" s="370"/>
      <c r="AD34" s="368"/>
      <c r="AE34" s="368"/>
    </row>
    <row r="35" spans="1:72" s="55" customFormat="1" ht="31.5" customHeight="1" thickBot="1" x14ac:dyDescent="0.35">
      <c r="A35" s="126" t="s">
        <v>68</v>
      </c>
      <c r="B35" s="23" t="s">
        <v>3121</v>
      </c>
      <c r="C35" s="23"/>
      <c r="D35" s="377" t="s">
        <v>3122</v>
      </c>
      <c r="E35" s="23"/>
      <c r="F35" s="23" t="s">
        <v>3379</v>
      </c>
      <c r="G35" s="518" t="s">
        <v>221</v>
      </c>
      <c r="H35" s="519" t="s">
        <v>11</v>
      </c>
      <c r="I35" s="519" t="s">
        <v>69</v>
      </c>
      <c r="J35" s="519" t="s">
        <v>13</v>
      </c>
      <c r="K35" s="519">
        <v>2</v>
      </c>
      <c r="L35" s="519">
        <v>58</v>
      </c>
      <c r="M35" s="520">
        <v>0.48</v>
      </c>
      <c r="N35" s="520">
        <v>0.52</v>
      </c>
      <c r="O35" s="520">
        <v>0.99</v>
      </c>
      <c r="P35" s="519" t="s">
        <v>16</v>
      </c>
      <c r="Q35" s="520">
        <v>0.01</v>
      </c>
      <c r="R35" s="519" t="s">
        <v>16</v>
      </c>
      <c r="S35" s="519" t="s">
        <v>16</v>
      </c>
      <c r="T35" s="23" t="s">
        <v>18</v>
      </c>
      <c r="U35" s="519">
        <v>4160</v>
      </c>
      <c r="V35" s="23" t="s">
        <v>2551</v>
      </c>
      <c r="W35" s="23"/>
      <c r="X35" s="119" t="s">
        <v>1014</v>
      </c>
      <c r="Y35" s="383"/>
      <c r="Z35" s="74"/>
      <c r="AA35" s="382"/>
      <c r="AB35" s="132"/>
      <c r="AC35" s="132"/>
      <c r="AD35" s="193"/>
      <c r="AE35" s="193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</row>
    <row r="36" spans="1:72" s="371" customFormat="1" ht="50.25" customHeight="1" thickBot="1" x14ac:dyDescent="0.35">
      <c r="A36" s="253" t="s">
        <v>70</v>
      </c>
      <c r="B36" s="229" t="s">
        <v>3090</v>
      </c>
      <c r="C36" s="229"/>
      <c r="D36" s="264" t="s">
        <v>3091</v>
      </c>
      <c r="E36" s="229"/>
      <c r="F36" s="229" t="s">
        <v>3089</v>
      </c>
      <c r="G36" s="518" t="s">
        <v>226</v>
      </c>
      <c r="H36" s="519" t="s">
        <v>11</v>
      </c>
      <c r="I36" s="519" t="s">
        <v>22</v>
      </c>
      <c r="J36" s="519" t="s">
        <v>13</v>
      </c>
      <c r="K36" s="519">
        <v>1</v>
      </c>
      <c r="L36" s="519">
        <v>146</v>
      </c>
      <c r="M36" s="520">
        <v>0.46</v>
      </c>
      <c r="N36" s="520">
        <v>0.54</v>
      </c>
      <c r="O36" s="520">
        <v>1</v>
      </c>
      <c r="P36" s="519" t="s">
        <v>16</v>
      </c>
      <c r="Q36" s="519" t="s">
        <v>16</v>
      </c>
      <c r="R36" s="519" t="s">
        <v>16</v>
      </c>
      <c r="S36" s="519" t="s">
        <v>16</v>
      </c>
      <c r="T36" s="229"/>
      <c r="U36" s="519">
        <v>2377</v>
      </c>
      <c r="V36" s="229" t="s">
        <v>2546</v>
      </c>
      <c r="W36" s="258"/>
      <c r="X36" s="266" t="s">
        <v>1014</v>
      </c>
      <c r="Y36" s="389" t="s">
        <v>2273</v>
      </c>
      <c r="Z36" s="266"/>
      <c r="AA36" s="265" t="s">
        <v>18</v>
      </c>
      <c r="AB36" s="258" t="s">
        <v>18</v>
      </c>
      <c r="AC36" s="256"/>
      <c r="AD36" s="392"/>
      <c r="AE36" s="370"/>
    </row>
    <row r="37" spans="1:72" s="55" customFormat="1" ht="30" customHeight="1" thickBot="1" x14ac:dyDescent="0.35">
      <c r="A37" s="126" t="s">
        <v>71</v>
      </c>
      <c r="B37" s="23" t="s">
        <v>3123</v>
      </c>
      <c r="C37" s="23"/>
      <c r="D37" s="377" t="s">
        <v>3124</v>
      </c>
      <c r="E37" s="23"/>
      <c r="F37" s="23" t="s">
        <v>3125</v>
      </c>
      <c r="G37" s="518" t="s">
        <v>221</v>
      </c>
      <c r="H37" s="519" t="s">
        <v>11</v>
      </c>
      <c r="I37" s="519" t="s">
        <v>72</v>
      </c>
      <c r="J37" s="519" t="s">
        <v>13</v>
      </c>
      <c r="K37" s="519">
        <v>2</v>
      </c>
      <c r="L37" s="519">
        <v>63</v>
      </c>
      <c r="M37" s="520">
        <v>0.6</v>
      </c>
      <c r="N37" s="520">
        <v>0.4</v>
      </c>
      <c r="O37" s="520">
        <v>0.94</v>
      </c>
      <c r="P37" s="519"/>
      <c r="Q37" s="519" t="s">
        <v>16</v>
      </c>
      <c r="R37" s="519" t="s">
        <v>16</v>
      </c>
      <c r="S37" s="520">
        <v>0.06</v>
      </c>
      <c r="T37" s="23" t="s">
        <v>18</v>
      </c>
      <c r="U37" s="519">
        <v>2469</v>
      </c>
      <c r="V37" s="23" t="s">
        <v>2551</v>
      </c>
      <c r="W37" s="23"/>
      <c r="X37" s="119" t="s">
        <v>1014</v>
      </c>
      <c r="Y37" s="132"/>
      <c r="Z37" s="364" t="s">
        <v>3558</v>
      </c>
      <c r="AA37" s="382"/>
      <c r="AB37" s="132"/>
      <c r="AC37" s="132"/>
      <c r="AD37" s="74"/>
      <c r="AE37" s="191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</row>
    <row r="38" spans="1:72" s="371" customFormat="1" ht="60" customHeight="1" thickBot="1" x14ac:dyDescent="0.35">
      <c r="A38" s="253" t="s">
        <v>73</v>
      </c>
      <c r="B38" s="229" t="s">
        <v>3021</v>
      </c>
      <c r="C38" s="229"/>
      <c r="D38" s="264" t="s">
        <v>3126</v>
      </c>
      <c r="E38" s="229"/>
      <c r="F38" s="229" t="s">
        <v>3127</v>
      </c>
      <c r="G38" s="518" t="s">
        <v>225</v>
      </c>
      <c r="H38" s="519" t="s">
        <v>11</v>
      </c>
      <c r="I38" s="519" t="s">
        <v>3147</v>
      </c>
      <c r="J38" s="519" t="s">
        <v>13</v>
      </c>
      <c r="K38" s="519">
        <v>2</v>
      </c>
      <c r="L38" s="519">
        <v>353</v>
      </c>
      <c r="M38" s="520">
        <v>0.66</v>
      </c>
      <c r="N38" s="520">
        <v>0.34</v>
      </c>
      <c r="O38" s="520">
        <v>0.72</v>
      </c>
      <c r="P38" s="520">
        <v>0.24</v>
      </c>
      <c r="Q38" s="520">
        <v>0.02</v>
      </c>
      <c r="R38" s="520">
        <v>0.01</v>
      </c>
      <c r="S38" s="520">
        <v>0.01</v>
      </c>
      <c r="T38" s="229"/>
      <c r="U38" s="519">
        <v>187</v>
      </c>
      <c r="V38" s="229" t="s">
        <v>2553</v>
      </c>
      <c r="W38" s="229"/>
      <c r="X38" s="266"/>
      <c r="Y38" s="258"/>
      <c r="Z38" s="266"/>
      <c r="AA38" s="265"/>
      <c r="AB38" s="258"/>
      <c r="AC38" s="256"/>
      <c r="AD38" s="266"/>
      <c r="AE38" s="258"/>
    </row>
    <row r="39" spans="1:72" s="55" customFormat="1" ht="35.25" customHeight="1" thickBot="1" x14ac:dyDescent="0.35">
      <c r="A39" s="126" t="s">
        <v>74</v>
      </c>
      <c r="B39" s="23" t="s">
        <v>3128</v>
      </c>
      <c r="C39" s="23"/>
      <c r="D39" s="377" t="s">
        <v>3129</v>
      </c>
      <c r="E39" s="23"/>
      <c r="F39" s="23" t="s">
        <v>3380</v>
      </c>
      <c r="G39" s="518" t="s">
        <v>225</v>
      </c>
      <c r="H39" s="519" t="s">
        <v>11</v>
      </c>
      <c r="I39" s="519" t="s">
        <v>3147</v>
      </c>
      <c r="J39" s="519" t="s">
        <v>31</v>
      </c>
      <c r="K39" s="519">
        <v>9</v>
      </c>
      <c r="L39" s="519">
        <v>438</v>
      </c>
      <c r="M39" s="520">
        <v>0.61</v>
      </c>
      <c r="N39" s="520">
        <v>0.39</v>
      </c>
      <c r="O39" s="520">
        <v>0.09</v>
      </c>
      <c r="P39" s="520">
        <v>0.71</v>
      </c>
      <c r="Q39" s="520">
        <v>0.03</v>
      </c>
      <c r="R39" s="520">
        <v>0.04</v>
      </c>
      <c r="S39" s="520">
        <v>0.13</v>
      </c>
      <c r="T39" s="23" t="s">
        <v>18</v>
      </c>
      <c r="U39" s="519">
        <v>192</v>
      </c>
      <c r="V39" s="23"/>
      <c r="W39" s="23"/>
      <c r="X39" s="364"/>
      <c r="Y39" s="132"/>
      <c r="Z39" s="364"/>
      <c r="AA39" s="364"/>
      <c r="AB39" s="132"/>
      <c r="AC39" s="132"/>
      <c r="AD39" s="162"/>
      <c r="AE39" s="132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</row>
    <row r="40" spans="1:72" s="371" customFormat="1" ht="46.5" customHeight="1" thickBot="1" x14ac:dyDescent="0.35">
      <c r="A40" s="253" t="s">
        <v>2763</v>
      </c>
      <c r="B40" s="229" t="s">
        <v>3130</v>
      </c>
      <c r="C40" s="229"/>
      <c r="D40" s="264" t="s">
        <v>3131</v>
      </c>
      <c r="E40" s="229"/>
      <c r="F40" s="229" t="s">
        <v>3132</v>
      </c>
      <c r="G40" s="518" t="s">
        <v>223</v>
      </c>
      <c r="H40" s="519" t="s">
        <v>11</v>
      </c>
      <c r="I40" s="519" t="s">
        <v>3147</v>
      </c>
      <c r="J40" s="519" t="s">
        <v>13</v>
      </c>
      <c r="K40" s="519">
        <v>2</v>
      </c>
      <c r="L40" s="519">
        <v>162</v>
      </c>
      <c r="M40" s="520">
        <v>0.48</v>
      </c>
      <c r="N40" s="520">
        <v>0.52</v>
      </c>
      <c r="O40" s="520">
        <v>0.62</v>
      </c>
      <c r="P40" s="520">
        <v>0.35</v>
      </c>
      <c r="Q40" s="520">
        <v>0.02</v>
      </c>
      <c r="R40" s="520">
        <v>0.01</v>
      </c>
      <c r="S40" s="520"/>
      <c r="T40" s="229"/>
      <c r="U40" s="519">
        <v>2476</v>
      </c>
      <c r="V40" s="229" t="s">
        <v>2562</v>
      </c>
      <c r="W40" s="229" t="s">
        <v>228</v>
      </c>
      <c r="X40" s="266" t="s">
        <v>1014</v>
      </c>
      <c r="Y40" s="258"/>
      <c r="Z40" s="266"/>
      <c r="AA40" s="265"/>
      <c r="AB40" s="258"/>
      <c r="AC40" s="258"/>
      <c r="AD40" s="268"/>
      <c r="AE40" s="258"/>
    </row>
    <row r="41" spans="1:72" s="55" customFormat="1" ht="48" customHeight="1" thickBot="1" x14ac:dyDescent="0.35">
      <c r="A41" s="126" t="s">
        <v>3136</v>
      </c>
      <c r="B41" s="23" t="s">
        <v>3133</v>
      </c>
      <c r="C41" s="23"/>
      <c r="D41" s="377" t="s">
        <v>3134</v>
      </c>
      <c r="E41" s="23"/>
      <c r="F41" s="23" t="s">
        <v>3135</v>
      </c>
      <c r="G41" s="518" t="s">
        <v>225</v>
      </c>
      <c r="H41" s="519" t="s">
        <v>75</v>
      </c>
      <c r="I41" s="519" t="s">
        <v>56</v>
      </c>
      <c r="J41" s="519" t="s">
        <v>13</v>
      </c>
      <c r="K41" s="519">
        <v>3</v>
      </c>
      <c r="L41" s="519">
        <v>322</v>
      </c>
      <c r="M41" s="519" t="s">
        <v>16</v>
      </c>
      <c r="N41" s="520">
        <v>1</v>
      </c>
      <c r="O41" s="520">
        <v>0.36</v>
      </c>
      <c r="P41" s="520">
        <v>0.56999999999999995</v>
      </c>
      <c r="Q41" s="520">
        <v>0.02</v>
      </c>
      <c r="R41" s="520">
        <v>0.02</v>
      </c>
      <c r="S41" s="520">
        <v>0.03</v>
      </c>
      <c r="T41" s="23" t="s">
        <v>18</v>
      </c>
      <c r="U41" s="519">
        <v>188</v>
      </c>
      <c r="V41" s="23"/>
      <c r="W41" s="23" t="s">
        <v>434</v>
      </c>
      <c r="X41" s="364"/>
      <c r="Y41" s="383"/>
      <c r="Z41" s="74"/>
      <c r="AA41" s="382"/>
      <c r="AB41" s="132"/>
      <c r="AC41" s="132"/>
      <c r="AD41" s="162"/>
      <c r="AE41" s="132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</row>
    <row r="42" spans="1:72" s="371" customFormat="1" ht="38.25" customHeight="1" thickBot="1" x14ac:dyDescent="0.35">
      <c r="A42" s="253" t="s">
        <v>76</v>
      </c>
      <c r="B42" s="229" t="s">
        <v>3654</v>
      </c>
      <c r="C42" s="229"/>
      <c r="D42" s="264" t="s">
        <v>3137</v>
      </c>
      <c r="E42" s="229"/>
      <c r="F42" s="229" t="s">
        <v>3381</v>
      </c>
      <c r="G42" s="518" t="s">
        <v>225</v>
      </c>
      <c r="H42" s="519" t="s">
        <v>11</v>
      </c>
      <c r="I42" s="519" t="s">
        <v>34</v>
      </c>
      <c r="J42" s="519" t="s">
        <v>13</v>
      </c>
      <c r="K42" s="519">
        <v>4</v>
      </c>
      <c r="L42" s="519">
        <v>1577</v>
      </c>
      <c r="M42" s="520">
        <v>0.53</v>
      </c>
      <c r="N42" s="520">
        <v>0.37</v>
      </c>
      <c r="O42" s="520">
        <v>0.26</v>
      </c>
      <c r="P42" s="520">
        <v>0.62</v>
      </c>
      <c r="Q42" s="520">
        <v>0.03</v>
      </c>
      <c r="R42" s="520">
        <v>0.03</v>
      </c>
      <c r="S42" s="520">
        <v>0.06</v>
      </c>
      <c r="T42" s="229" t="s">
        <v>18</v>
      </c>
      <c r="U42" s="519">
        <v>189</v>
      </c>
      <c r="V42" s="229"/>
      <c r="W42" s="229"/>
      <c r="X42" s="266"/>
      <c r="Y42" s="258"/>
      <c r="Z42" s="268"/>
      <c r="AA42" s="265"/>
      <c r="AB42" s="258"/>
      <c r="AC42" s="258"/>
      <c r="AD42" s="268"/>
      <c r="AE42" s="258"/>
    </row>
    <row r="43" spans="1:72" s="55" customFormat="1" ht="34.5" customHeight="1" thickBot="1" x14ac:dyDescent="0.35">
      <c r="A43" s="126" t="s">
        <v>77</v>
      </c>
      <c r="B43" s="23" t="s">
        <v>3023</v>
      </c>
      <c r="C43" s="23"/>
      <c r="D43" s="377" t="s">
        <v>3139</v>
      </c>
      <c r="E43" s="23"/>
      <c r="F43" s="23" t="s">
        <v>3138</v>
      </c>
      <c r="G43" s="518" t="s">
        <v>224</v>
      </c>
      <c r="H43" s="519" t="s">
        <v>11</v>
      </c>
      <c r="I43" s="519" t="s">
        <v>3147</v>
      </c>
      <c r="J43" s="519" t="s">
        <v>13</v>
      </c>
      <c r="K43" s="519">
        <v>4</v>
      </c>
      <c r="L43" s="519">
        <v>515</v>
      </c>
      <c r="M43" s="519">
        <v>281</v>
      </c>
      <c r="N43" s="519">
        <v>234</v>
      </c>
      <c r="O43" s="520">
        <v>0.37</v>
      </c>
      <c r="P43" s="520">
        <v>0.6</v>
      </c>
      <c r="Q43" s="520">
        <v>0.01</v>
      </c>
      <c r="R43" s="520">
        <v>0.02</v>
      </c>
      <c r="S43" s="519" t="s">
        <v>16</v>
      </c>
      <c r="T43" s="23" t="s">
        <v>18</v>
      </c>
      <c r="U43" s="519">
        <v>2477</v>
      </c>
      <c r="V43" s="23"/>
      <c r="W43" s="23" t="s">
        <v>14</v>
      </c>
      <c r="X43" s="364"/>
      <c r="Y43" s="383"/>
      <c r="Z43" s="74"/>
      <c r="AA43" s="382"/>
      <c r="AB43" s="132"/>
      <c r="AC43" s="132"/>
      <c r="AD43" s="162"/>
      <c r="AE43" s="132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</row>
    <row r="44" spans="1:72" s="371" customFormat="1" ht="33.75" customHeight="1" thickBot="1" x14ac:dyDescent="0.35">
      <c r="A44" s="253" t="s">
        <v>78</v>
      </c>
      <c r="B44" s="229" t="s">
        <v>3140</v>
      </c>
      <c r="C44" s="229"/>
      <c r="D44" s="264" t="s">
        <v>3141</v>
      </c>
      <c r="E44" s="229"/>
      <c r="F44" s="229" t="s">
        <v>3142</v>
      </c>
      <c r="G44" s="518" t="s">
        <v>221</v>
      </c>
      <c r="H44" s="519" t="s">
        <v>11</v>
      </c>
      <c r="I44" s="519" t="s">
        <v>79</v>
      </c>
      <c r="J44" s="519" t="s">
        <v>13</v>
      </c>
      <c r="K44" s="519">
        <v>6</v>
      </c>
      <c r="L44" s="519">
        <v>210</v>
      </c>
      <c r="M44" s="520">
        <v>0.55000000000000004</v>
      </c>
      <c r="N44" s="520">
        <v>0.45</v>
      </c>
      <c r="O44" s="520">
        <v>0.16</v>
      </c>
      <c r="P44" s="520">
        <v>0.81</v>
      </c>
      <c r="Q44" s="519" t="s">
        <v>16</v>
      </c>
      <c r="R44" s="520">
        <v>0.02</v>
      </c>
      <c r="S44" s="520">
        <v>0.01</v>
      </c>
      <c r="T44" s="229" t="s">
        <v>18</v>
      </c>
      <c r="U44" s="519">
        <v>2480</v>
      </c>
      <c r="V44" s="229"/>
      <c r="W44" s="229"/>
      <c r="X44" s="266"/>
      <c r="Y44" s="389" t="s">
        <v>2275</v>
      </c>
      <c r="Z44" s="393"/>
      <c r="AA44" s="267"/>
      <c r="AB44" s="258"/>
      <c r="AC44" s="258"/>
      <c r="AD44" s="369"/>
      <c r="AE44" s="256"/>
    </row>
    <row r="45" spans="1:72" ht="15" thickBot="1" x14ac:dyDescent="0.35">
      <c r="A45">
        <v>42</v>
      </c>
      <c r="X45" s="188"/>
      <c r="Y45" s="188"/>
      <c r="Z45" s="194"/>
      <c r="AA45" s="194"/>
      <c r="AB45" s="54"/>
      <c r="AC45" s="386"/>
      <c r="AD45" s="32"/>
      <c r="AE45" s="21"/>
    </row>
    <row r="46" spans="1:72" ht="26.4" thickBot="1" x14ac:dyDescent="0.35">
      <c r="A46" s="468" t="s">
        <v>1665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69"/>
      <c r="Z46" s="469"/>
      <c r="AA46" s="469"/>
      <c r="AB46" s="470"/>
      <c r="AC46" s="263"/>
      <c r="AD46" s="261"/>
      <c r="AE46" s="263"/>
      <c r="AF46" s="421"/>
      <c r="AG46" s="421"/>
      <c r="AH46" s="421"/>
      <c r="AI46" s="421"/>
      <c r="AJ46" s="421"/>
      <c r="AK46" s="421"/>
      <c r="AL46" s="421"/>
      <c r="AM46" s="421"/>
      <c r="AN46" s="421"/>
      <c r="AO46" s="421"/>
      <c r="AP46" s="421"/>
      <c r="AQ46" s="421"/>
      <c r="AR46" s="421"/>
      <c r="AS46" s="421"/>
      <c r="AT46" s="421"/>
      <c r="AU46" s="421"/>
      <c r="AV46" s="421"/>
      <c r="AW46" s="421"/>
    </row>
    <row r="47" spans="1:72" s="371" customFormat="1" ht="29.4" thickBot="1" x14ac:dyDescent="0.35">
      <c r="A47" s="253" t="s">
        <v>174</v>
      </c>
      <c r="B47" s="229" t="s">
        <v>3148</v>
      </c>
      <c r="C47" s="229"/>
      <c r="D47" s="264" t="s">
        <v>3150</v>
      </c>
      <c r="E47" s="229"/>
      <c r="F47" s="229" t="s">
        <v>3149</v>
      </c>
      <c r="G47" s="518" t="s">
        <v>221</v>
      </c>
      <c r="H47" s="519" t="s">
        <v>11</v>
      </c>
      <c r="I47" s="519" t="s">
        <v>163</v>
      </c>
      <c r="J47" s="519" t="s">
        <v>13</v>
      </c>
      <c r="K47" s="519">
        <v>5</v>
      </c>
      <c r="L47" s="519">
        <v>146</v>
      </c>
      <c r="M47" s="520">
        <v>0.5</v>
      </c>
      <c r="N47" s="520">
        <v>0.5</v>
      </c>
      <c r="O47" s="520">
        <v>0.21</v>
      </c>
      <c r="P47" s="520">
        <v>0.78</v>
      </c>
      <c r="Q47" s="519" t="s">
        <v>16</v>
      </c>
      <c r="R47" s="519" t="s">
        <v>16</v>
      </c>
      <c r="S47" s="520">
        <v>0.01</v>
      </c>
      <c r="T47" s="229" t="s">
        <v>18</v>
      </c>
      <c r="U47" s="519">
        <v>2366</v>
      </c>
      <c r="V47" s="229"/>
      <c r="W47" s="229"/>
      <c r="X47" s="265"/>
      <c r="Y47" s="256"/>
      <c r="Z47" s="265"/>
      <c r="AA47" s="265"/>
      <c r="AB47" s="256"/>
      <c r="AC47" s="256"/>
      <c r="AD47" s="388"/>
      <c r="AE47" s="392"/>
    </row>
    <row r="48" spans="1:72" s="55" customFormat="1" ht="29.4" thickBot="1" x14ac:dyDescent="0.35">
      <c r="A48" s="126" t="s">
        <v>175</v>
      </c>
      <c r="B48" s="23" t="s">
        <v>3151</v>
      </c>
      <c r="C48" s="23"/>
      <c r="D48" s="377" t="s">
        <v>3152</v>
      </c>
      <c r="E48" s="23"/>
      <c r="F48" s="23" t="s">
        <v>3153</v>
      </c>
      <c r="G48" s="518" t="s">
        <v>221</v>
      </c>
      <c r="H48" s="519" t="s">
        <v>11</v>
      </c>
      <c r="I48" s="519" t="s">
        <v>166</v>
      </c>
      <c r="J48" s="519" t="s">
        <v>13</v>
      </c>
      <c r="K48" s="519">
        <v>6</v>
      </c>
      <c r="L48" s="519">
        <v>24</v>
      </c>
      <c r="M48" s="520">
        <v>0.57999999999999996</v>
      </c>
      <c r="N48" s="520">
        <v>0.42</v>
      </c>
      <c r="O48" s="519"/>
      <c r="P48" s="520">
        <v>0.92</v>
      </c>
      <c r="Q48" s="520">
        <v>0.08</v>
      </c>
      <c r="R48" s="519" t="s">
        <v>16</v>
      </c>
      <c r="S48" s="519" t="s">
        <v>16</v>
      </c>
      <c r="T48" s="23"/>
      <c r="U48" s="519">
        <v>2392</v>
      </c>
      <c r="V48" s="23"/>
      <c r="W48" s="23"/>
      <c r="X48" s="364"/>
      <c r="Y48" s="132"/>
      <c r="Z48" s="162"/>
      <c r="AA48" s="364"/>
      <c r="AB48" s="132"/>
      <c r="AC48" s="132"/>
      <c r="AD48" s="162"/>
      <c r="AE48" s="191"/>
      <c r="AF48" s="48"/>
      <c r="AG48" s="48"/>
      <c r="AH48" s="48"/>
      <c r="AI48" s="48"/>
    </row>
    <row r="49" spans="1:35" s="371" customFormat="1" ht="29.4" thickBot="1" x14ac:dyDescent="0.35">
      <c r="A49" s="253" t="s">
        <v>176</v>
      </c>
      <c r="B49" s="229" t="s">
        <v>3157</v>
      </c>
      <c r="C49" s="229"/>
      <c r="D49" s="264" t="s">
        <v>3158</v>
      </c>
      <c r="E49" s="229"/>
      <c r="F49" s="229" t="s">
        <v>3159</v>
      </c>
      <c r="G49" s="518" t="s">
        <v>221</v>
      </c>
      <c r="H49" s="519" t="s">
        <v>11</v>
      </c>
      <c r="I49" s="519" t="s">
        <v>177</v>
      </c>
      <c r="J49" s="519" t="s">
        <v>13</v>
      </c>
      <c r="K49" s="519">
        <v>7</v>
      </c>
      <c r="L49" s="519">
        <v>29</v>
      </c>
      <c r="M49" s="520">
        <v>0.59</v>
      </c>
      <c r="N49" s="520">
        <v>0.41</v>
      </c>
      <c r="O49" s="520">
        <v>0.62</v>
      </c>
      <c r="P49" s="520">
        <v>0.38</v>
      </c>
      <c r="Q49" s="519" t="s">
        <v>16</v>
      </c>
      <c r="R49" s="519" t="s">
        <v>16</v>
      </c>
      <c r="S49" s="519" t="s">
        <v>16</v>
      </c>
      <c r="T49" s="229"/>
      <c r="U49" s="519">
        <v>2398</v>
      </c>
      <c r="V49" s="229"/>
      <c r="W49" s="229"/>
      <c r="X49" s="266"/>
      <c r="Y49" s="258"/>
      <c r="Z49" s="268"/>
      <c r="AA49" s="258"/>
      <c r="AB49" s="258"/>
      <c r="AC49" s="258"/>
      <c r="AD49" s="258"/>
      <c r="AE49" s="369"/>
    </row>
    <row r="50" spans="1:35" s="55" customFormat="1" ht="29.4" thickBot="1" x14ac:dyDescent="0.35">
      <c r="A50" s="126" t="s">
        <v>178</v>
      </c>
      <c r="B50" s="23" t="s">
        <v>3154</v>
      </c>
      <c r="C50" s="23"/>
      <c r="D50" s="377" t="s">
        <v>3156</v>
      </c>
      <c r="E50" s="23"/>
      <c r="F50" s="23" t="s">
        <v>3155</v>
      </c>
      <c r="G50" s="518" t="s">
        <v>221</v>
      </c>
      <c r="H50" s="519" t="s">
        <v>11</v>
      </c>
      <c r="I50" s="519" t="s">
        <v>179</v>
      </c>
      <c r="J50" s="519" t="s">
        <v>13</v>
      </c>
      <c r="K50" s="519">
        <v>5</v>
      </c>
      <c r="L50" s="519">
        <v>34</v>
      </c>
      <c r="M50" s="520">
        <v>0.5</v>
      </c>
      <c r="N50" s="520">
        <v>0.5</v>
      </c>
      <c r="O50" s="520">
        <v>0.7</v>
      </c>
      <c r="P50" s="520">
        <v>0.3</v>
      </c>
      <c r="Q50" s="519" t="s">
        <v>16</v>
      </c>
      <c r="R50" s="519" t="s">
        <v>16</v>
      </c>
      <c r="S50" s="519" t="s">
        <v>16</v>
      </c>
      <c r="T50" s="23"/>
      <c r="U50" s="519">
        <v>2401</v>
      </c>
      <c r="V50" s="23"/>
      <c r="W50" s="23"/>
      <c r="X50" s="364"/>
      <c r="Y50" s="132"/>
      <c r="Z50" s="162"/>
      <c r="AA50" s="364"/>
      <c r="AB50" s="132"/>
      <c r="AC50" s="132"/>
      <c r="AD50" s="132"/>
      <c r="AE50" s="193"/>
      <c r="AF50" s="48"/>
      <c r="AG50" s="48"/>
      <c r="AH50" s="48"/>
      <c r="AI50" s="48"/>
    </row>
    <row r="51" spans="1:35" s="371" customFormat="1" ht="21" customHeight="1" thickBot="1" x14ac:dyDescent="0.35">
      <c r="A51" s="253" t="s">
        <v>180</v>
      </c>
      <c r="B51" s="229" t="s">
        <v>3160</v>
      </c>
      <c r="C51" s="229"/>
      <c r="D51" s="264" t="s">
        <v>3161</v>
      </c>
      <c r="E51" s="229"/>
      <c r="F51" s="229" t="s">
        <v>3162</v>
      </c>
      <c r="G51" s="518" t="s">
        <v>221</v>
      </c>
      <c r="H51" s="519" t="s">
        <v>11</v>
      </c>
      <c r="I51" s="519" t="s">
        <v>168</v>
      </c>
      <c r="J51" s="519" t="s">
        <v>13</v>
      </c>
      <c r="K51" s="519">
        <v>5</v>
      </c>
      <c r="L51" s="519">
        <v>29</v>
      </c>
      <c r="M51" s="520">
        <v>0.59</v>
      </c>
      <c r="N51" s="520">
        <v>0.41</v>
      </c>
      <c r="O51" s="520">
        <v>0.62</v>
      </c>
      <c r="P51" s="520">
        <v>0.38</v>
      </c>
      <c r="Q51" s="519" t="s">
        <v>16</v>
      </c>
      <c r="R51" s="519" t="s">
        <v>16</v>
      </c>
      <c r="S51" s="519" t="s">
        <v>16</v>
      </c>
      <c r="T51" s="229"/>
      <c r="U51" s="519">
        <v>2420</v>
      </c>
      <c r="V51" s="229"/>
      <c r="W51" s="229"/>
      <c r="X51" s="266"/>
      <c r="Y51" s="258"/>
      <c r="Z51" s="268"/>
      <c r="AA51" s="266"/>
      <c r="AB51" s="258"/>
      <c r="AC51" s="258"/>
      <c r="AD51" s="258"/>
      <c r="AE51" s="369"/>
    </row>
    <row r="52" spans="1:35" s="55" customFormat="1" ht="29.4" thickBot="1" x14ac:dyDescent="0.35">
      <c r="A52" s="126" t="s">
        <v>181</v>
      </c>
      <c r="B52" s="23" t="s">
        <v>3165</v>
      </c>
      <c r="C52" s="23"/>
      <c r="D52" s="377" t="s">
        <v>3164</v>
      </c>
      <c r="E52" s="23"/>
      <c r="F52" s="23" t="s">
        <v>3163</v>
      </c>
      <c r="G52" s="518" t="s">
        <v>221</v>
      </c>
      <c r="H52" s="519" t="s">
        <v>11</v>
      </c>
      <c r="I52" s="519" t="s">
        <v>168</v>
      </c>
      <c r="J52" s="519" t="s">
        <v>13</v>
      </c>
      <c r="K52" s="519">
        <v>9</v>
      </c>
      <c r="L52" s="519">
        <v>12</v>
      </c>
      <c r="M52" s="520">
        <v>0.33</v>
      </c>
      <c r="N52" s="520">
        <v>0.67</v>
      </c>
      <c r="O52" s="520">
        <v>0.33</v>
      </c>
      <c r="P52" s="520">
        <v>0.5</v>
      </c>
      <c r="Q52" s="519" t="s">
        <v>16</v>
      </c>
      <c r="R52" s="519" t="s">
        <v>16</v>
      </c>
      <c r="S52" s="520">
        <v>0.17</v>
      </c>
      <c r="T52" s="23"/>
      <c r="U52" s="519">
        <v>2428</v>
      </c>
      <c r="V52" s="23"/>
      <c r="W52" s="23" t="s">
        <v>14</v>
      </c>
      <c r="X52" s="364" t="s">
        <v>1014</v>
      </c>
      <c r="Y52" s="132"/>
      <c r="Z52" s="162"/>
      <c r="AA52" s="364"/>
      <c r="AB52" s="132"/>
      <c r="AC52" s="132"/>
      <c r="AD52" s="132"/>
      <c r="AE52" s="193"/>
      <c r="AF52" s="48"/>
      <c r="AG52" s="48"/>
      <c r="AH52" s="48"/>
      <c r="AI52" s="48"/>
    </row>
    <row r="53" spans="1:35" s="371" customFormat="1" ht="29.4" thickBot="1" x14ac:dyDescent="0.35">
      <c r="A53" s="253" t="s">
        <v>182</v>
      </c>
      <c r="B53" s="229" t="s">
        <v>3168</v>
      </c>
      <c r="C53" s="229"/>
      <c r="D53" s="264" t="s">
        <v>3167</v>
      </c>
      <c r="E53" s="229"/>
      <c r="F53" s="229" t="s">
        <v>3166</v>
      </c>
      <c r="G53" s="518" t="s">
        <v>221</v>
      </c>
      <c r="H53" s="519" t="s">
        <v>11</v>
      </c>
      <c r="I53" s="519" t="s">
        <v>168</v>
      </c>
      <c r="J53" s="519" t="s">
        <v>13</v>
      </c>
      <c r="K53" s="519">
        <v>10</v>
      </c>
      <c r="L53" s="519">
        <v>10</v>
      </c>
      <c r="M53" s="520">
        <v>0.5</v>
      </c>
      <c r="N53" s="520">
        <v>0.5</v>
      </c>
      <c r="O53" s="519" t="s">
        <v>16</v>
      </c>
      <c r="P53" s="520">
        <v>1</v>
      </c>
      <c r="Q53" s="519" t="s">
        <v>16</v>
      </c>
      <c r="R53" s="519" t="s">
        <v>16</v>
      </c>
      <c r="S53" s="519" t="s">
        <v>16</v>
      </c>
      <c r="T53" s="229" t="s">
        <v>18</v>
      </c>
      <c r="U53" s="519">
        <v>2434</v>
      </c>
      <c r="V53" s="229"/>
      <c r="W53" s="229"/>
      <c r="X53" s="266" t="s">
        <v>1014</v>
      </c>
      <c r="Y53" s="258"/>
      <c r="Z53" s="258"/>
      <c r="AA53" s="268"/>
      <c r="AB53" s="258"/>
      <c r="AC53" s="258"/>
      <c r="AD53" s="258"/>
      <c r="AE53" s="369"/>
    </row>
    <row r="54" spans="1:35" s="409" customFormat="1" ht="38.25" customHeight="1" thickBot="1" x14ac:dyDescent="0.35">
      <c r="A54" s="403" t="s">
        <v>183</v>
      </c>
      <c r="B54" s="23" t="s">
        <v>3171</v>
      </c>
      <c r="C54" s="404"/>
      <c r="D54" s="405" t="s">
        <v>3170</v>
      </c>
      <c r="E54" s="404"/>
      <c r="F54" s="404" t="s">
        <v>3169</v>
      </c>
      <c r="G54" s="521" t="s">
        <v>226</v>
      </c>
      <c r="H54" s="522" t="s">
        <v>11</v>
      </c>
      <c r="I54" s="522" t="s">
        <v>168</v>
      </c>
      <c r="J54" s="522" t="s">
        <v>13</v>
      </c>
      <c r="K54" s="522">
        <v>4</v>
      </c>
      <c r="L54" s="522">
        <v>242</v>
      </c>
      <c r="M54" s="523">
        <v>0.46</v>
      </c>
      <c r="N54" s="523">
        <v>0.54</v>
      </c>
      <c r="O54" s="523">
        <v>0.62</v>
      </c>
      <c r="P54" s="523">
        <v>0.34</v>
      </c>
      <c r="Q54" s="523">
        <v>0.01</v>
      </c>
      <c r="R54" s="523">
        <v>0.02</v>
      </c>
      <c r="S54" s="523">
        <v>0.01</v>
      </c>
      <c r="T54" s="404"/>
      <c r="U54" s="522">
        <v>549</v>
      </c>
      <c r="V54" s="23" t="s">
        <v>2566</v>
      </c>
      <c r="W54" s="404"/>
      <c r="X54" s="406"/>
      <c r="Y54" s="407"/>
      <c r="Z54" s="408"/>
      <c r="AA54" s="406"/>
      <c r="AB54" s="407"/>
      <c r="AC54" s="407"/>
      <c r="AD54" s="407"/>
      <c r="AE54" s="418"/>
    </row>
    <row r="55" spans="1:35" s="371" customFormat="1" ht="29.4" thickBot="1" x14ac:dyDescent="0.35">
      <c r="A55" s="253" t="s">
        <v>184</v>
      </c>
      <c r="B55" s="229" t="s">
        <v>3174</v>
      </c>
      <c r="C55" s="229"/>
      <c r="D55" s="264" t="s">
        <v>3173</v>
      </c>
      <c r="E55" s="229"/>
      <c r="F55" s="229" t="s">
        <v>3172</v>
      </c>
      <c r="G55" s="518" t="s">
        <v>221</v>
      </c>
      <c r="H55" s="519" t="s">
        <v>11</v>
      </c>
      <c r="I55" s="519" t="s">
        <v>168</v>
      </c>
      <c r="J55" s="519" t="s">
        <v>13</v>
      </c>
      <c r="K55" s="519">
        <v>1</v>
      </c>
      <c r="L55" s="519">
        <v>33</v>
      </c>
      <c r="M55" s="520">
        <v>0.39</v>
      </c>
      <c r="N55" s="520">
        <v>0.61</v>
      </c>
      <c r="O55" s="520">
        <v>0.91</v>
      </c>
      <c r="P55" s="520">
        <v>0.03</v>
      </c>
      <c r="Q55" s="520">
        <v>0.06</v>
      </c>
      <c r="R55" s="519" t="s">
        <v>16</v>
      </c>
      <c r="S55" s="519" t="s">
        <v>16</v>
      </c>
      <c r="T55" s="229"/>
      <c r="U55" s="519">
        <v>2463</v>
      </c>
      <c r="V55" s="229" t="s">
        <v>2548</v>
      </c>
      <c r="W55" s="229"/>
      <c r="X55" s="266" t="s">
        <v>1014</v>
      </c>
      <c r="Y55" s="258"/>
      <c r="Z55" s="266"/>
      <c r="AA55" s="266"/>
      <c r="AB55" s="258"/>
      <c r="AC55" s="258"/>
      <c r="AD55" s="258"/>
      <c r="AE55" s="369"/>
    </row>
    <row r="56" spans="1:35" s="48" customFormat="1" ht="15" thickBot="1" x14ac:dyDescent="0.35">
      <c r="A56" s="126" t="s">
        <v>202</v>
      </c>
      <c r="B56" s="23" t="s">
        <v>3176</v>
      </c>
      <c r="C56" s="23"/>
      <c r="D56" s="377" t="s">
        <v>3175</v>
      </c>
      <c r="E56" s="23"/>
      <c r="F56" s="23" t="s">
        <v>2391</v>
      </c>
      <c r="G56" s="518" t="s">
        <v>221</v>
      </c>
      <c r="H56" s="519" t="s">
        <v>11</v>
      </c>
      <c r="I56" s="519" t="s">
        <v>188</v>
      </c>
      <c r="J56" s="519" t="s">
        <v>13</v>
      </c>
      <c r="K56" s="519">
        <v>5</v>
      </c>
      <c r="L56" s="519">
        <v>195</v>
      </c>
      <c r="M56" s="520">
        <v>0.55000000000000004</v>
      </c>
      <c r="N56" s="520">
        <v>0.45</v>
      </c>
      <c r="O56" s="520">
        <v>0.32</v>
      </c>
      <c r="P56" s="520">
        <v>0.62</v>
      </c>
      <c r="Q56" s="520">
        <v>0.05</v>
      </c>
      <c r="R56" s="520">
        <v>0.01</v>
      </c>
      <c r="S56" s="519" t="s">
        <v>16</v>
      </c>
      <c r="T56" s="23" t="s">
        <v>18</v>
      </c>
      <c r="U56" s="519">
        <v>2343</v>
      </c>
      <c r="V56" s="23"/>
      <c r="W56" s="23" t="s">
        <v>14</v>
      </c>
      <c r="X56" s="364"/>
      <c r="Y56" s="410"/>
      <c r="Z56" s="411"/>
      <c r="AA56" s="364"/>
      <c r="AB56" s="132"/>
      <c r="AC56" s="132"/>
      <c r="AD56" s="132"/>
      <c r="AE56" s="193"/>
    </row>
    <row r="57" spans="1:35" s="371" customFormat="1" ht="29.4" thickBot="1" x14ac:dyDescent="0.35">
      <c r="A57" s="253" t="s">
        <v>203</v>
      </c>
      <c r="B57" s="229" t="s">
        <v>3179</v>
      </c>
      <c r="C57" s="229"/>
      <c r="D57" s="264" t="s">
        <v>3178</v>
      </c>
      <c r="E57" s="229"/>
      <c r="F57" s="229" t="s">
        <v>3177</v>
      </c>
      <c r="G57" s="518" t="s">
        <v>221</v>
      </c>
      <c r="H57" s="519" t="s">
        <v>11</v>
      </c>
      <c r="I57" s="519" t="s">
        <v>188</v>
      </c>
      <c r="J57" s="519" t="s">
        <v>13</v>
      </c>
      <c r="K57" s="519">
        <v>4</v>
      </c>
      <c r="L57" s="519">
        <v>129</v>
      </c>
      <c r="M57" s="520">
        <v>0.49</v>
      </c>
      <c r="N57" s="520">
        <v>0.51</v>
      </c>
      <c r="O57" s="520">
        <v>0.43</v>
      </c>
      <c r="P57" s="520">
        <v>0.48</v>
      </c>
      <c r="Q57" s="520">
        <v>0.09</v>
      </c>
      <c r="R57" s="519" t="s">
        <v>16</v>
      </c>
      <c r="S57" s="519" t="s">
        <v>16</v>
      </c>
      <c r="T57" s="229" t="s">
        <v>18</v>
      </c>
      <c r="U57" s="519">
        <v>2349</v>
      </c>
      <c r="V57" s="229" t="s">
        <v>2567</v>
      </c>
      <c r="W57" s="229"/>
      <c r="X57" s="266" t="s">
        <v>1014</v>
      </c>
      <c r="Y57" s="258"/>
      <c r="Z57" s="266" t="s">
        <v>2323</v>
      </c>
      <c r="AA57" s="266"/>
      <c r="AB57" s="258"/>
      <c r="AC57" s="258"/>
      <c r="AD57" s="258"/>
      <c r="AE57" s="369"/>
    </row>
    <row r="58" spans="1:35" s="48" customFormat="1" ht="29.4" thickBot="1" x14ac:dyDescent="0.35">
      <c r="A58" s="126" t="s">
        <v>204</v>
      </c>
      <c r="B58" s="23" t="s">
        <v>3180</v>
      </c>
      <c r="C58" s="23"/>
      <c r="D58" s="377" t="s">
        <v>3182</v>
      </c>
      <c r="E58" s="23"/>
      <c r="F58" s="23" t="s">
        <v>3181</v>
      </c>
      <c r="G58" s="518" t="s">
        <v>324</v>
      </c>
      <c r="H58" s="519" t="s">
        <v>325</v>
      </c>
      <c r="I58" s="519" t="s">
        <v>186</v>
      </c>
      <c r="J58" s="519" t="s">
        <v>58</v>
      </c>
      <c r="K58" s="519">
        <v>8</v>
      </c>
      <c r="L58" s="519">
        <v>135</v>
      </c>
      <c r="M58" s="520">
        <v>0.76</v>
      </c>
      <c r="N58" s="520">
        <v>0.24</v>
      </c>
      <c r="O58" s="520">
        <v>0.06</v>
      </c>
      <c r="P58" s="520">
        <v>0.87</v>
      </c>
      <c r="Q58" s="520">
        <v>0.02</v>
      </c>
      <c r="R58" s="520">
        <v>0.01</v>
      </c>
      <c r="S58" s="520">
        <v>0.04</v>
      </c>
      <c r="T58" s="23" t="s">
        <v>18</v>
      </c>
      <c r="U58" s="519">
        <v>4111</v>
      </c>
      <c r="V58" s="23"/>
      <c r="W58" s="23"/>
      <c r="X58" s="364"/>
      <c r="Y58" s="132"/>
      <c r="Z58" s="74"/>
      <c r="AA58" s="364"/>
      <c r="AB58" s="132"/>
      <c r="AC58" s="132"/>
      <c r="AD58" s="132"/>
      <c r="AE58" s="132"/>
    </row>
    <row r="59" spans="1:35" s="371" customFormat="1" ht="15" thickBot="1" x14ac:dyDescent="0.35">
      <c r="A59" s="253" t="s">
        <v>205</v>
      </c>
      <c r="B59" s="229" t="s">
        <v>3185</v>
      </c>
      <c r="C59" s="229"/>
      <c r="D59" s="264" t="s">
        <v>3184</v>
      </c>
      <c r="E59" s="229"/>
      <c r="F59" s="229" t="s">
        <v>3183</v>
      </c>
      <c r="G59" s="518" t="s">
        <v>221</v>
      </c>
      <c r="H59" s="519" t="s">
        <v>11</v>
      </c>
      <c r="I59" s="519" t="s">
        <v>186</v>
      </c>
      <c r="J59" s="519" t="s">
        <v>13</v>
      </c>
      <c r="K59" s="519">
        <v>2</v>
      </c>
      <c r="L59" s="519">
        <v>201</v>
      </c>
      <c r="M59" s="520">
        <v>0.56999999999999995</v>
      </c>
      <c r="N59" s="520">
        <v>0.43</v>
      </c>
      <c r="O59" s="520">
        <v>0.38</v>
      </c>
      <c r="P59" s="520">
        <v>0.43</v>
      </c>
      <c r="Q59" s="520">
        <v>0.17</v>
      </c>
      <c r="R59" s="520">
        <v>0.02</v>
      </c>
      <c r="S59" s="520"/>
      <c r="T59" s="229"/>
      <c r="U59" s="519">
        <v>2368</v>
      </c>
      <c r="V59" s="229" t="s">
        <v>2559</v>
      </c>
      <c r="W59" s="229"/>
      <c r="X59" s="266" t="s">
        <v>1014</v>
      </c>
      <c r="Y59" s="258"/>
      <c r="Z59" s="266"/>
      <c r="AA59" s="266"/>
      <c r="AB59" s="258"/>
      <c r="AC59" s="368"/>
      <c r="AD59" s="258"/>
      <c r="AE59" s="258"/>
    </row>
    <row r="60" spans="1:35" s="48" customFormat="1" ht="28.5" customHeight="1" thickBot="1" x14ac:dyDescent="0.35">
      <c r="A60" s="126" t="s">
        <v>206</v>
      </c>
      <c r="B60" s="23" t="s">
        <v>3188</v>
      </c>
      <c r="C60" s="23"/>
      <c r="D60" s="377" t="s">
        <v>3187</v>
      </c>
      <c r="E60" s="23"/>
      <c r="F60" s="23" t="s">
        <v>3186</v>
      </c>
      <c r="G60" s="518" t="s">
        <v>221</v>
      </c>
      <c r="H60" s="519" t="s">
        <v>11</v>
      </c>
      <c r="I60" s="519" t="s">
        <v>186</v>
      </c>
      <c r="J60" s="519" t="s">
        <v>13</v>
      </c>
      <c r="K60" s="519">
        <v>2</v>
      </c>
      <c r="L60" s="519">
        <v>91</v>
      </c>
      <c r="M60" s="520">
        <v>0.43</v>
      </c>
      <c r="N60" s="520">
        <v>0.56999999999999995</v>
      </c>
      <c r="O60" s="520">
        <v>0.81</v>
      </c>
      <c r="P60" s="520">
        <v>0.14000000000000001</v>
      </c>
      <c r="Q60" s="520">
        <v>0.05</v>
      </c>
      <c r="R60" s="519" t="s">
        <v>16</v>
      </c>
      <c r="S60" s="519" t="s">
        <v>16</v>
      </c>
      <c r="T60" s="23"/>
      <c r="U60" s="519">
        <v>2396</v>
      </c>
      <c r="V60" s="23" t="s">
        <v>2551</v>
      </c>
      <c r="W60" s="23"/>
      <c r="X60" s="132"/>
      <c r="Z60" s="412" t="s">
        <v>2323</v>
      </c>
      <c r="AA60" s="364"/>
      <c r="AB60" s="132"/>
      <c r="AC60" s="132"/>
      <c r="AD60" s="132"/>
      <c r="AE60" s="132"/>
    </row>
    <row r="61" spans="1:35" s="371" customFormat="1" ht="29.4" thickBot="1" x14ac:dyDescent="0.35">
      <c r="A61" s="253" t="s">
        <v>207</v>
      </c>
      <c r="B61" s="229" t="s">
        <v>3190</v>
      </c>
      <c r="C61" s="229"/>
      <c r="D61" s="264" t="s">
        <v>3189</v>
      </c>
      <c r="E61" s="229"/>
      <c r="F61" s="229" t="s">
        <v>2287</v>
      </c>
      <c r="G61" s="518" t="s">
        <v>221</v>
      </c>
      <c r="H61" s="519" t="s">
        <v>11</v>
      </c>
      <c r="I61" s="519" t="s">
        <v>186</v>
      </c>
      <c r="J61" s="519" t="s">
        <v>13</v>
      </c>
      <c r="K61" s="519">
        <v>3</v>
      </c>
      <c r="L61" s="519">
        <v>142</v>
      </c>
      <c r="M61" s="520">
        <v>0.54</v>
      </c>
      <c r="N61" s="520">
        <v>0.46</v>
      </c>
      <c r="O61" s="520">
        <v>0.2</v>
      </c>
      <c r="P61" s="520">
        <v>0.69</v>
      </c>
      <c r="Q61" s="520">
        <v>0.12</v>
      </c>
      <c r="R61" s="519" t="s">
        <v>16</v>
      </c>
      <c r="S61" s="520">
        <v>0.06</v>
      </c>
      <c r="T61" s="229" t="s">
        <v>18</v>
      </c>
      <c r="U61" s="519">
        <v>2397</v>
      </c>
      <c r="V61" s="229"/>
      <c r="W61" s="229"/>
      <c r="X61" s="266" t="s">
        <v>1014</v>
      </c>
      <c r="Y61" s="258"/>
      <c r="Z61" s="266"/>
      <c r="AA61" s="266"/>
      <c r="AB61" s="258"/>
      <c r="AC61" s="258"/>
      <c r="AD61" s="258"/>
      <c r="AE61" s="258"/>
    </row>
    <row r="62" spans="1:35" s="48" customFormat="1" ht="29.4" thickBot="1" x14ac:dyDescent="0.35">
      <c r="A62" s="126" t="s">
        <v>208</v>
      </c>
      <c r="B62" s="23" t="s">
        <v>3210</v>
      </c>
      <c r="C62" s="23"/>
      <c r="D62" s="377" t="s">
        <v>1581</v>
      </c>
      <c r="E62" s="23"/>
      <c r="F62" s="23" t="s">
        <v>3209</v>
      </c>
      <c r="G62" s="518" t="s">
        <v>225</v>
      </c>
      <c r="H62" s="519" t="s">
        <v>75</v>
      </c>
      <c r="I62" s="519" t="s">
        <v>186</v>
      </c>
      <c r="J62" s="519" t="s">
        <v>31</v>
      </c>
      <c r="K62" s="519">
        <v>9</v>
      </c>
      <c r="L62" s="519">
        <v>232</v>
      </c>
      <c r="M62" s="519" t="s">
        <v>16</v>
      </c>
      <c r="N62" s="520">
        <v>1</v>
      </c>
      <c r="O62" s="520">
        <v>0.08</v>
      </c>
      <c r="P62" s="520">
        <v>0.86</v>
      </c>
      <c r="Q62" s="520">
        <v>0.01</v>
      </c>
      <c r="R62" s="520">
        <v>0.01</v>
      </c>
      <c r="S62" s="520">
        <v>0.04</v>
      </c>
      <c r="T62" s="23" t="s">
        <v>18</v>
      </c>
      <c r="U62" s="519">
        <v>196</v>
      </c>
      <c r="V62" s="23"/>
      <c r="W62" s="23" t="s">
        <v>14</v>
      </c>
      <c r="X62" s="364"/>
      <c r="Y62" s="132"/>
      <c r="Z62" s="401"/>
      <c r="AA62" s="364"/>
      <c r="AB62" s="132"/>
      <c r="AC62" s="402"/>
      <c r="AD62" s="192"/>
      <c r="AE62" s="192"/>
    </row>
    <row r="63" spans="1:35" s="371" customFormat="1" ht="29.4" thickBot="1" x14ac:dyDescent="0.35">
      <c r="A63" s="253" t="s">
        <v>209</v>
      </c>
      <c r="B63" s="229" t="s">
        <v>3213</v>
      </c>
      <c r="C63" s="229"/>
      <c r="D63" s="264" t="s">
        <v>3212</v>
      </c>
      <c r="E63" s="229"/>
      <c r="F63" s="229" t="s">
        <v>3211</v>
      </c>
      <c r="G63" s="518" t="s">
        <v>225</v>
      </c>
      <c r="H63" s="519" t="s">
        <v>11</v>
      </c>
      <c r="I63" s="519" t="s">
        <v>186</v>
      </c>
      <c r="J63" s="519" t="s">
        <v>136</v>
      </c>
      <c r="K63" s="519">
        <v>3</v>
      </c>
      <c r="L63" s="519">
        <v>263</v>
      </c>
      <c r="M63" s="520">
        <v>0.5</v>
      </c>
      <c r="N63" s="520">
        <v>0.5</v>
      </c>
      <c r="O63" s="520">
        <v>0.39</v>
      </c>
      <c r="P63" s="520">
        <v>0.5</v>
      </c>
      <c r="Q63" s="520">
        <v>0.06</v>
      </c>
      <c r="R63" s="520">
        <v>0.02</v>
      </c>
      <c r="S63" s="520">
        <v>0.03</v>
      </c>
      <c r="T63" s="229" t="s">
        <v>18</v>
      </c>
      <c r="U63" s="519">
        <v>195</v>
      </c>
      <c r="V63" s="229"/>
      <c r="W63" s="229"/>
      <c r="X63" s="266"/>
      <c r="Y63" s="258"/>
      <c r="Z63" s="265"/>
      <c r="AA63" s="266"/>
      <c r="AB63" s="266"/>
      <c r="AC63" s="370"/>
      <c r="AD63" s="417"/>
      <c r="AE63" s="417"/>
    </row>
    <row r="64" spans="1:35" s="48" customFormat="1" ht="29.4" thickBot="1" x14ac:dyDescent="0.35">
      <c r="A64" s="126" t="s">
        <v>210</v>
      </c>
      <c r="B64" s="23" t="s">
        <v>3214</v>
      </c>
      <c r="C64" s="23"/>
      <c r="D64" s="377" t="s">
        <v>3215</v>
      </c>
      <c r="E64" s="23"/>
      <c r="F64" s="23" t="s">
        <v>3216</v>
      </c>
      <c r="G64" s="518" t="s">
        <v>221</v>
      </c>
      <c r="H64" s="519" t="s">
        <v>11</v>
      </c>
      <c r="I64" s="519" t="s">
        <v>211</v>
      </c>
      <c r="J64" s="519" t="s">
        <v>13</v>
      </c>
      <c r="K64" s="519">
        <v>7</v>
      </c>
      <c r="L64" s="519">
        <v>158</v>
      </c>
      <c r="M64" s="520">
        <v>0.49</v>
      </c>
      <c r="N64" s="520">
        <v>0.51</v>
      </c>
      <c r="O64" s="520">
        <v>0.05</v>
      </c>
      <c r="P64" s="520">
        <v>0.93</v>
      </c>
      <c r="Q64" s="519" t="s">
        <v>16</v>
      </c>
      <c r="R64" s="520">
        <v>0.01</v>
      </c>
      <c r="S64" s="520">
        <v>0.01</v>
      </c>
      <c r="T64" s="23" t="s">
        <v>18</v>
      </c>
      <c r="U64" s="519">
        <v>2446</v>
      </c>
      <c r="V64" s="23"/>
      <c r="W64" s="23" t="s">
        <v>14</v>
      </c>
      <c r="X64" s="364"/>
      <c r="Y64" s="132"/>
      <c r="Z64" s="74"/>
      <c r="AA64" s="382"/>
      <c r="AB64" s="364"/>
      <c r="AC64" s="132"/>
      <c r="AD64" s="193"/>
      <c r="AE64" s="193"/>
    </row>
    <row r="65" spans="1:39" s="371" customFormat="1" ht="51.75" customHeight="1" thickBot="1" x14ac:dyDescent="0.35">
      <c r="A65" s="253" t="s">
        <v>326</v>
      </c>
      <c r="B65" s="229" t="s">
        <v>3217</v>
      </c>
      <c r="C65" s="229"/>
      <c r="D65" s="264" t="s">
        <v>3218</v>
      </c>
      <c r="E65" s="229"/>
      <c r="F65" s="229" t="s">
        <v>3219</v>
      </c>
      <c r="G65" s="518" t="s">
        <v>221</v>
      </c>
      <c r="H65" s="519" t="s">
        <v>11</v>
      </c>
      <c r="I65" s="519" t="s">
        <v>186</v>
      </c>
      <c r="J65" s="519" t="s">
        <v>31</v>
      </c>
      <c r="K65" s="519">
        <v>2</v>
      </c>
      <c r="L65" s="519">
        <v>33</v>
      </c>
      <c r="M65" s="520">
        <v>0.45</v>
      </c>
      <c r="N65" s="520">
        <v>0.55000000000000004</v>
      </c>
      <c r="O65" s="520">
        <v>0.18</v>
      </c>
      <c r="P65" s="520">
        <v>0.33</v>
      </c>
      <c r="Q65" s="520">
        <v>0.49</v>
      </c>
      <c r="R65" s="519" t="s">
        <v>16</v>
      </c>
      <c r="S65" s="519" t="s">
        <v>16</v>
      </c>
      <c r="T65" s="229"/>
      <c r="U65" s="519">
        <v>2456</v>
      </c>
      <c r="V65" s="229" t="s">
        <v>2554</v>
      </c>
      <c r="W65" s="229"/>
      <c r="X65" s="266"/>
      <c r="Y65" s="256"/>
      <c r="Z65" s="266"/>
      <c r="AA65" s="266"/>
      <c r="AB65" s="266"/>
      <c r="AC65" s="258"/>
      <c r="AD65" s="369"/>
      <c r="AE65" s="258"/>
    </row>
    <row r="66" spans="1:39" s="48" customFormat="1" ht="29.4" thickBot="1" x14ac:dyDescent="0.35">
      <c r="A66" s="126" t="s">
        <v>212</v>
      </c>
      <c r="B66" s="23" t="s">
        <v>3222</v>
      </c>
      <c r="C66" s="23"/>
      <c r="D66" s="377" t="s">
        <v>3221</v>
      </c>
      <c r="E66" s="23"/>
      <c r="F66" s="23" t="s">
        <v>3220</v>
      </c>
      <c r="G66" s="518" t="s">
        <v>221</v>
      </c>
      <c r="H66" s="519" t="s">
        <v>11</v>
      </c>
      <c r="I66" s="519" t="s">
        <v>201</v>
      </c>
      <c r="J66" s="519" t="s">
        <v>13</v>
      </c>
      <c r="K66" s="519">
        <v>2</v>
      </c>
      <c r="L66" s="519">
        <v>33</v>
      </c>
      <c r="M66" s="520">
        <v>0.42</v>
      </c>
      <c r="N66" s="520">
        <v>0.57999999999999996</v>
      </c>
      <c r="O66" s="520">
        <v>1</v>
      </c>
      <c r="P66" s="519" t="s">
        <v>16</v>
      </c>
      <c r="Q66" s="519" t="s">
        <v>16</v>
      </c>
      <c r="R66" s="519" t="s">
        <v>16</v>
      </c>
      <c r="S66" s="519" t="s">
        <v>16</v>
      </c>
      <c r="T66" s="23"/>
      <c r="U66" s="519">
        <v>2436</v>
      </c>
      <c r="V66" s="23" t="s">
        <v>2550</v>
      </c>
      <c r="W66" s="23"/>
      <c r="X66" s="364" t="s">
        <v>1014</v>
      </c>
      <c r="Y66" s="364"/>
      <c r="Z66" s="364"/>
      <c r="AA66" s="364"/>
      <c r="AB66" s="364"/>
      <c r="AC66" s="132"/>
      <c r="AD66" s="193"/>
      <c r="AE66" s="193"/>
    </row>
    <row r="67" spans="1:39" s="371" customFormat="1" ht="29.4" thickBot="1" x14ac:dyDescent="0.35">
      <c r="A67" s="253" t="s">
        <v>213</v>
      </c>
      <c r="B67" s="229" t="s">
        <v>3225</v>
      </c>
      <c r="C67" s="229"/>
      <c r="D67" s="264" t="s">
        <v>3224</v>
      </c>
      <c r="E67" s="229"/>
      <c r="F67" s="229" t="s">
        <v>3223</v>
      </c>
      <c r="G67" s="518" t="s">
        <v>221</v>
      </c>
      <c r="H67" s="519" t="s">
        <v>11</v>
      </c>
      <c r="I67" s="519" t="s">
        <v>199</v>
      </c>
      <c r="J67" s="519" t="s">
        <v>13</v>
      </c>
      <c r="K67" s="519">
        <v>4</v>
      </c>
      <c r="L67" s="519">
        <v>7</v>
      </c>
      <c r="M67" s="520">
        <v>0.56999999999999995</v>
      </c>
      <c r="N67" s="520">
        <v>0.43</v>
      </c>
      <c r="O67" s="520">
        <v>0.14000000000000001</v>
      </c>
      <c r="P67" s="520">
        <v>0.43</v>
      </c>
      <c r="Q67" s="520">
        <v>0.43</v>
      </c>
      <c r="R67" s="519" t="s">
        <v>16</v>
      </c>
      <c r="S67" s="519" t="s">
        <v>16</v>
      </c>
      <c r="T67" s="229" t="s">
        <v>18</v>
      </c>
      <c r="U67" s="519">
        <v>2482</v>
      </c>
      <c r="V67" s="229"/>
      <c r="W67" s="229"/>
      <c r="X67" s="266" t="s">
        <v>1014</v>
      </c>
      <c r="Y67" s="256"/>
      <c r="Z67" s="388"/>
      <c r="AA67" s="266"/>
      <c r="AB67" s="266"/>
      <c r="AC67" s="258"/>
      <c r="AD67" s="369"/>
      <c r="AE67" s="369"/>
    </row>
    <row r="68" spans="1:39" s="48" customFormat="1" ht="29.4" thickBot="1" x14ac:dyDescent="0.35">
      <c r="A68" s="413" t="s">
        <v>2565</v>
      </c>
      <c r="B68" s="413" t="s">
        <v>3226</v>
      </c>
      <c r="C68" s="413"/>
      <c r="D68" s="414" t="s">
        <v>3227</v>
      </c>
      <c r="E68" s="413"/>
      <c r="F68" s="413"/>
      <c r="G68" s="524" t="s">
        <v>221</v>
      </c>
      <c r="H68" s="133" t="s">
        <v>11</v>
      </c>
      <c r="I68" s="133" t="s">
        <v>2283</v>
      </c>
      <c r="J68" s="133" t="s">
        <v>13</v>
      </c>
      <c r="K68" s="133">
        <v>3</v>
      </c>
      <c r="L68" s="133">
        <v>23</v>
      </c>
      <c r="M68" s="517">
        <v>0.65</v>
      </c>
      <c r="N68" s="517">
        <v>0.35</v>
      </c>
      <c r="O68" s="517">
        <v>0.26</v>
      </c>
      <c r="P68" s="517">
        <v>0.74</v>
      </c>
      <c r="Q68" s="133" t="s">
        <v>16</v>
      </c>
      <c r="R68" s="519" t="s">
        <v>16</v>
      </c>
      <c r="S68" s="519" t="s">
        <v>16</v>
      </c>
      <c r="T68" s="132" t="s">
        <v>18</v>
      </c>
      <c r="U68" s="167">
        <v>2468</v>
      </c>
      <c r="V68" s="147" t="s">
        <v>2550</v>
      </c>
      <c r="W68" s="132"/>
      <c r="X68" s="132"/>
      <c r="Y68" s="193"/>
      <c r="Z68" s="364"/>
      <c r="AA68" s="364"/>
      <c r="AB68" s="364"/>
      <c r="AC68" s="132"/>
      <c r="AD68" s="193"/>
      <c r="AE68" s="193"/>
    </row>
    <row r="69" spans="1:39" ht="15" thickBot="1" x14ac:dyDescent="0.35">
      <c r="A69" s="1">
        <v>23</v>
      </c>
      <c r="B69" s="1"/>
      <c r="C69" s="1"/>
      <c r="D69" s="378"/>
      <c r="E69" s="1"/>
      <c r="F69" s="1"/>
      <c r="AC69" s="21"/>
      <c r="AD69" s="122"/>
      <c r="AE69" s="122"/>
    </row>
    <row r="70" spans="1:39" ht="26.4" thickBot="1" x14ac:dyDescent="0.35">
      <c r="A70" s="468" t="s">
        <v>2975</v>
      </c>
      <c r="B70" s="469"/>
      <c r="C70" s="469"/>
      <c r="D70" s="469"/>
      <c r="E70" s="469"/>
      <c r="F70" s="469"/>
      <c r="G70" s="469"/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  <c r="S70" s="469"/>
      <c r="T70" s="469"/>
      <c r="U70" s="469"/>
      <c r="V70" s="469"/>
      <c r="W70" s="469"/>
      <c r="X70" s="469"/>
      <c r="Y70" s="469"/>
      <c r="Z70" s="469"/>
      <c r="AA70" s="469"/>
      <c r="AB70" s="469"/>
      <c r="AC70" s="419"/>
      <c r="AD70" s="420"/>
      <c r="AE70" s="421"/>
      <c r="AF70" s="421"/>
      <c r="AG70" s="421"/>
      <c r="AH70" s="421"/>
      <c r="AI70" s="421"/>
      <c r="AJ70" s="421"/>
      <c r="AK70" s="421"/>
      <c r="AL70" s="421"/>
      <c r="AM70" s="421"/>
    </row>
    <row r="71" spans="1:39" s="371" customFormat="1" ht="30" customHeight="1" thickBot="1" x14ac:dyDescent="0.35">
      <c r="A71" s="253" t="s">
        <v>155</v>
      </c>
      <c r="B71" s="253" t="s">
        <v>3208</v>
      </c>
      <c r="C71" s="253"/>
      <c r="D71" s="415" t="s">
        <v>3207</v>
      </c>
      <c r="E71" s="253"/>
      <c r="F71" s="253" t="s">
        <v>3206</v>
      </c>
      <c r="G71" s="525" t="s">
        <v>221</v>
      </c>
      <c r="H71" s="526" t="s">
        <v>11</v>
      </c>
      <c r="I71" s="526" t="s">
        <v>148</v>
      </c>
      <c r="J71" s="526" t="s">
        <v>156</v>
      </c>
      <c r="K71" s="526">
        <v>3</v>
      </c>
      <c r="L71" s="526">
        <v>194</v>
      </c>
      <c r="M71" s="527">
        <v>0.53</v>
      </c>
      <c r="N71" s="527">
        <v>0.47</v>
      </c>
      <c r="O71" s="527">
        <v>0.42</v>
      </c>
      <c r="P71" s="527">
        <v>0.5</v>
      </c>
      <c r="Q71" s="527">
        <v>0.02</v>
      </c>
      <c r="R71" s="527">
        <v>0.05</v>
      </c>
      <c r="S71" s="527">
        <v>0.01</v>
      </c>
      <c r="T71" s="253" t="s">
        <v>18</v>
      </c>
      <c r="U71" s="519">
        <v>2410</v>
      </c>
      <c r="V71" s="229"/>
      <c r="W71" s="229"/>
      <c r="X71" s="265" t="s">
        <v>1014</v>
      </c>
      <c r="Y71" s="256"/>
      <c r="Z71" s="416" t="s">
        <v>501</v>
      </c>
      <c r="AA71" s="265"/>
      <c r="AB71" s="265"/>
      <c r="AC71" s="258"/>
      <c r="AD71" s="369"/>
      <c r="AE71" s="369"/>
    </row>
    <row r="72" spans="1:39" s="48" customFormat="1" ht="43.8" thickBot="1" x14ac:dyDescent="0.35">
      <c r="A72" s="126" t="s">
        <v>157</v>
      </c>
      <c r="B72" s="23" t="s">
        <v>3193</v>
      </c>
      <c r="C72" s="23"/>
      <c r="D72" s="377" t="s">
        <v>3192</v>
      </c>
      <c r="E72" s="23"/>
      <c r="F72" s="23" t="s">
        <v>3191</v>
      </c>
      <c r="G72" s="518" t="s">
        <v>221</v>
      </c>
      <c r="H72" s="519" t="s">
        <v>11</v>
      </c>
      <c r="I72" s="519" t="s">
        <v>146</v>
      </c>
      <c r="J72" s="519" t="s">
        <v>13</v>
      </c>
      <c r="K72" s="519">
        <v>2</v>
      </c>
      <c r="L72" s="519">
        <v>14</v>
      </c>
      <c r="M72" s="520">
        <v>0.56999999999999995</v>
      </c>
      <c r="N72" s="520">
        <v>0.43</v>
      </c>
      <c r="O72" s="520">
        <v>0.64</v>
      </c>
      <c r="P72" s="520">
        <v>0.36</v>
      </c>
      <c r="Q72" s="519"/>
      <c r="R72" s="519" t="s">
        <v>16</v>
      </c>
      <c r="S72" s="519" t="s">
        <v>16</v>
      </c>
      <c r="T72" s="23"/>
      <c r="U72" s="519">
        <v>2413</v>
      </c>
      <c r="V72" s="23" t="s">
        <v>2556</v>
      </c>
      <c r="W72" s="23" t="s">
        <v>14</v>
      </c>
      <c r="X72" s="364"/>
      <c r="Y72" s="192"/>
      <c r="Z72" s="162"/>
      <c r="AA72" s="364"/>
      <c r="AB72" s="364"/>
      <c r="AC72" s="132"/>
      <c r="AD72" s="193"/>
      <c r="AE72" s="193"/>
    </row>
    <row r="73" spans="1:39" s="371" customFormat="1" ht="29.4" thickBot="1" x14ac:dyDescent="0.35">
      <c r="A73" s="253" t="s">
        <v>158</v>
      </c>
      <c r="B73" s="229" t="s">
        <v>3194</v>
      </c>
      <c r="C73" s="229"/>
      <c r="D73" s="264" t="s">
        <v>3196</v>
      </c>
      <c r="E73" s="229"/>
      <c r="F73" s="229" t="s">
        <v>3195</v>
      </c>
      <c r="G73" s="518" t="s">
        <v>221</v>
      </c>
      <c r="H73" s="519" t="s">
        <v>11</v>
      </c>
      <c r="I73" s="519" t="s">
        <v>146</v>
      </c>
      <c r="J73" s="519" t="s">
        <v>13</v>
      </c>
      <c r="K73" s="519">
        <v>2</v>
      </c>
      <c r="L73" s="519">
        <v>206</v>
      </c>
      <c r="M73" s="520">
        <v>0.55000000000000004</v>
      </c>
      <c r="N73" s="520">
        <v>0.45</v>
      </c>
      <c r="O73" s="520">
        <v>0.71</v>
      </c>
      <c r="P73" s="520">
        <v>0.26</v>
      </c>
      <c r="Q73" s="520">
        <v>0.01</v>
      </c>
      <c r="R73" s="520">
        <v>0.01</v>
      </c>
      <c r="S73" s="520">
        <v>0.01</v>
      </c>
      <c r="T73" s="229"/>
      <c r="U73" s="519">
        <v>2429</v>
      </c>
      <c r="V73" s="229" t="s">
        <v>2551</v>
      </c>
      <c r="W73" s="229"/>
      <c r="X73" s="266"/>
      <c r="Y73" s="258"/>
      <c r="Z73" s="269"/>
      <c r="AA73" s="266"/>
      <c r="AB73" s="266"/>
      <c r="AC73" s="258"/>
      <c r="AD73" s="369"/>
      <c r="AE73" s="369"/>
    </row>
    <row r="74" spans="1:39" s="48" customFormat="1" ht="29.4" thickBot="1" x14ac:dyDescent="0.35">
      <c r="A74" s="126" t="s">
        <v>159</v>
      </c>
      <c r="B74" s="23" t="s">
        <v>3199</v>
      </c>
      <c r="C74" s="23"/>
      <c r="D74" s="377" t="s">
        <v>3198</v>
      </c>
      <c r="E74" s="23"/>
      <c r="F74" s="23" t="s">
        <v>3197</v>
      </c>
      <c r="G74" s="518" t="s">
        <v>225</v>
      </c>
      <c r="H74" s="519" t="s">
        <v>11</v>
      </c>
      <c r="I74" s="519" t="s">
        <v>148</v>
      </c>
      <c r="J74" s="519" t="s">
        <v>13</v>
      </c>
      <c r="K74" s="519">
        <v>2</v>
      </c>
      <c r="L74" s="519">
        <v>161</v>
      </c>
      <c r="M74" s="520">
        <v>0.54</v>
      </c>
      <c r="N74" s="520">
        <v>0.46</v>
      </c>
      <c r="O74" s="520">
        <v>0.64</v>
      </c>
      <c r="P74" s="520">
        <v>0.28999999999999998</v>
      </c>
      <c r="Q74" s="520">
        <v>0.03</v>
      </c>
      <c r="R74" s="520">
        <v>0.02</v>
      </c>
      <c r="S74" s="520">
        <v>0.02</v>
      </c>
      <c r="T74" s="23" t="s">
        <v>18</v>
      </c>
      <c r="U74" s="519">
        <v>183</v>
      </c>
      <c r="V74" s="23"/>
      <c r="W74" s="23"/>
      <c r="X74" s="364"/>
      <c r="Y74" s="132"/>
      <c r="Z74" s="162"/>
      <c r="AA74" s="364"/>
      <c r="AB74" s="364"/>
      <c r="AC74" s="132"/>
      <c r="AD74" s="193"/>
      <c r="AE74" s="193"/>
    </row>
    <row r="75" spans="1:39" s="371" customFormat="1" ht="29.4" thickBot="1" x14ac:dyDescent="0.35">
      <c r="A75" s="253" t="s">
        <v>160</v>
      </c>
      <c r="B75" s="229" t="s">
        <v>3202</v>
      </c>
      <c r="C75" s="229"/>
      <c r="D75" s="264" t="s">
        <v>3201</v>
      </c>
      <c r="E75" s="229"/>
      <c r="F75" s="229" t="s">
        <v>3200</v>
      </c>
      <c r="G75" s="518" t="s">
        <v>221</v>
      </c>
      <c r="H75" s="519" t="s">
        <v>11</v>
      </c>
      <c r="I75" s="519" t="s">
        <v>148</v>
      </c>
      <c r="J75" s="519" t="s">
        <v>13</v>
      </c>
      <c r="K75" s="519">
        <v>1</v>
      </c>
      <c r="L75" s="519">
        <v>15</v>
      </c>
      <c r="M75" s="520">
        <v>0.33</v>
      </c>
      <c r="N75" s="520">
        <v>0.67</v>
      </c>
      <c r="O75" s="520">
        <v>1</v>
      </c>
      <c r="P75" s="519" t="s">
        <v>16</v>
      </c>
      <c r="Q75" s="519" t="s">
        <v>16</v>
      </c>
      <c r="R75" s="519" t="s">
        <v>16</v>
      </c>
      <c r="S75" s="519" t="s">
        <v>16</v>
      </c>
      <c r="T75" s="229"/>
      <c r="U75" s="519">
        <v>1617</v>
      </c>
      <c r="V75" s="229" t="s">
        <v>2552</v>
      </c>
      <c r="W75" s="229" t="s">
        <v>14</v>
      </c>
      <c r="X75" s="266"/>
      <c r="Y75" s="258"/>
      <c r="Z75" s="269"/>
      <c r="AA75" s="266"/>
      <c r="AB75" s="266"/>
      <c r="AC75" s="258"/>
      <c r="AD75" s="369"/>
      <c r="AE75" s="369"/>
    </row>
    <row r="76" spans="1:39" s="48" customFormat="1" ht="29.4" thickBot="1" x14ac:dyDescent="0.35">
      <c r="A76" s="126" t="s">
        <v>161</v>
      </c>
      <c r="B76" s="23" t="s">
        <v>3205</v>
      </c>
      <c r="C76" s="23"/>
      <c r="D76" s="377" t="s">
        <v>3204</v>
      </c>
      <c r="E76" s="23"/>
      <c r="F76" s="23" t="s">
        <v>3203</v>
      </c>
      <c r="G76" s="518" t="s">
        <v>221</v>
      </c>
      <c r="H76" s="519" t="s">
        <v>11</v>
      </c>
      <c r="I76" s="519" t="s">
        <v>154</v>
      </c>
      <c r="J76" s="519" t="s">
        <v>13</v>
      </c>
      <c r="K76" s="519">
        <v>7</v>
      </c>
      <c r="L76" s="519">
        <v>102</v>
      </c>
      <c r="M76" s="520">
        <v>0.52</v>
      </c>
      <c r="N76" s="520">
        <v>0.48</v>
      </c>
      <c r="O76" s="520">
        <v>0.52</v>
      </c>
      <c r="P76" s="520">
        <v>0.4</v>
      </c>
      <c r="Q76" s="520">
        <v>0.06</v>
      </c>
      <c r="R76" s="520">
        <v>0.02</v>
      </c>
      <c r="S76" s="519" t="s">
        <v>16</v>
      </c>
      <c r="T76" s="23" t="s">
        <v>18</v>
      </c>
      <c r="U76" s="519">
        <v>2472</v>
      </c>
      <c r="V76" s="23"/>
      <c r="W76" s="23" t="s">
        <v>14</v>
      </c>
      <c r="X76" s="364"/>
      <c r="Y76" s="132"/>
      <c r="Z76" s="364"/>
      <c r="AA76" s="364"/>
      <c r="AB76" s="364"/>
      <c r="AC76" s="132"/>
      <c r="AD76" s="193"/>
      <c r="AE76" s="193"/>
    </row>
    <row r="77" spans="1:39" ht="15" thickBot="1" x14ac:dyDescent="0.35">
      <c r="A77" s="1">
        <v>6</v>
      </c>
      <c r="B77" s="1"/>
      <c r="C77" s="1"/>
      <c r="D77" s="378"/>
      <c r="E77" s="1"/>
      <c r="F77" s="1"/>
      <c r="X77" s="188"/>
      <c r="Y77" s="188"/>
      <c r="Z77" s="188"/>
      <c r="AA77" s="194"/>
      <c r="AB77" s="194"/>
      <c r="AC77" s="21"/>
      <c r="AD77" s="122"/>
      <c r="AE77" s="21"/>
    </row>
    <row r="78" spans="1:39" ht="26.4" thickBot="1" x14ac:dyDescent="0.35">
      <c r="A78" s="465" t="s">
        <v>2971</v>
      </c>
      <c r="B78" s="466"/>
      <c r="C78" s="466"/>
      <c r="D78" s="466"/>
      <c r="E78" s="466"/>
      <c r="F78" s="466"/>
      <c r="G78" s="466"/>
      <c r="H78" s="466"/>
      <c r="I78" s="466"/>
      <c r="J78" s="466"/>
      <c r="K78" s="466"/>
      <c r="L78" s="466"/>
      <c r="M78" s="466"/>
      <c r="N78" s="466"/>
      <c r="O78" s="466"/>
      <c r="P78" s="466"/>
      <c r="Q78" s="466"/>
      <c r="R78" s="466"/>
      <c r="S78" s="466"/>
      <c r="T78" s="466"/>
      <c r="U78" s="466"/>
      <c r="V78" s="466"/>
      <c r="W78" s="466"/>
      <c r="X78" s="466"/>
      <c r="Y78" s="466"/>
      <c r="Z78" s="466"/>
      <c r="AA78" s="466"/>
      <c r="AB78" s="466"/>
      <c r="AC78" s="123"/>
      <c r="AD78" s="121"/>
      <c r="AE78" s="123"/>
    </row>
    <row r="79" spans="1:39" ht="15" thickBot="1" x14ac:dyDescent="0.35">
      <c r="A79" s="253" t="s">
        <v>119</v>
      </c>
      <c r="B79" s="229"/>
      <c r="C79" s="229"/>
      <c r="D79" s="264"/>
      <c r="E79" s="229"/>
      <c r="F79" s="229"/>
      <c r="G79" s="518" t="s">
        <v>221</v>
      </c>
      <c r="H79" s="519" t="s">
        <v>11</v>
      </c>
      <c r="I79" s="519" t="s">
        <v>120</v>
      </c>
      <c r="J79" s="519" t="s">
        <v>13</v>
      </c>
      <c r="K79" s="519">
        <v>8</v>
      </c>
      <c r="L79" s="519">
        <v>10</v>
      </c>
      <c r="M79" s="519">
        <v>6</v>
      </c>
      <c r="N79" s="519">
        <v>4</v>
      </c>
      <c r="O79" s="519">
        <v>8</v>
      </c>
      <c r="P79" s="519">
        <v>2</v>
      </c>
      <c r="Q79" s="519" t="s">
        <v>16</v>
      </c>
      <c r="R79" s="519" t="s">
        <v>16</v>
      </c>
      <c r="S79" s="519" t="s">
        <v>16</v>
      </c>
      <c r="T79" s="229" t="s">
        <v>18</v>
      </c>
      <c r="U79" s="519">
        <v>2371</v>
      </c>
      <c r="V79" s="229"/>
      <c r="W79" s="229"/>
      <c r="X79" s="265"/>
      <c r="Y79" s="265"/>
      <c r="Z79" s="265"/>
      <c r="AA79" s="265"/>
      <c r="AB79" s="265"/>
      <c r="AC79" s="123"/>
      <c r="AD79" s="386"/>
      <c r="AE79" s="54"/>
    </row>
    <row r="80" spans="1:39" ht="15" thickBot="1" x14ac:dyDescent="0.35">
      <c r="A80" s="253" t="s">
        <v>121</v>
      </c>
      <c r="B80" s="229"/>
      <c r="C80" s="229"/>
      <c r="D80" s="264"/>
      <c r="E80" s="229"/>
      <c r="F80" s="229"/>
      <c r="G80" s="518" t="s">
        <v>221</v>
      </c>
      <c r="H80" s="519" t="s">
        <v>11</v>
      </c>
      <c r="I80" s="519" t="s">
        <v>122</v>
      </c>
      <c r="J80" s="519" t="s">
        <v>13</v>
      </c>
      <c r="K80" s="519">
        <v>3</v>
      </c>
      <c r="L80" s="519">
        <v>22</v>
      </c>
      <c r="M80" s="519">
        <v>7</v>
      </c>
      <c r="N80" s="519">
        <v>15</v>
      </c>
      <c r="O80" s="519">
        <v>22</v>
      </c>
      <c r="P80" s="519" t="s">
        <v>16</v>
      </c>
      <c r="Q80" s="519" t="s">
        <v>16</v>
      </c>
      <c r="R80" s="519" t="s">
        <v>16</v>
      </c>
      <c r="S80" s="519" t="s">
        <v>16</v>
      </c>
      <c r="T80" s="229"/>
      <c r="U80" s="519">
        <v>2373</v>
      </c>
      <c r="V80" s="229"/>
      <c r="W80" s="229" t="s">
        <v>14</v>
      </c>
      <c r="X80" s="266"/>
      <c r="Y80" s="267"/>
      <c r="Z80" s="267"/>
      <c r="AA80" s="265"/>
      <c r="AB80" s="266"/>
      <c r="AC80" s="21"/>
      <c r="AD80" s="21"/>
      <c r="AE80" s="21"/>
    </row>
    <row r="81" spans="1:31" ht="15" thickBot="1" x14ac:dyDescent="0.35">
      <c r="A81" s="253" t="s">
        <v>123</v>
      </c>
      <c r="B81" s="229"/>
      <c r="C81" s="229"/>
      <c r="D81" s="264"/>
      <c r="E81" s="229"/>
      <c r="F81" s="229"/>
      <c r="G81" s="518" t="s">
        <v>221</v>
      </c>
      <c r="H81" s="519" t="s">
        <v>11</v>
      </c>
      <c r="I81" s="519" t="s">
        <v>108</v>
      </c>
      <c r="J81" s="519" t="s">
        <v>13</v>
      </c>
      <c r="K81" s="519">
        <v>1</v>
      </c>
      <c r="L81" s="519">
        <v>49</v>
      </c>
      <c r="M81" s="519">
        <v>27</v>
      </c>
      <c r="N81" s="519">
        <v>22</v>
      </c>
      <c r="O81" s="519">
        <v>38</v>
      </c>
      <c r="P81" s="519">
        <v>11</v>
      </c>
      <c r="Q81" s="519" t="s">
        <v>16</v>
      </c>
      <c r="R81" s="519" t="s">
        <v>16</v>
      </c>
      <c r="S81" s="519" t="s">
        <v>16</v>
      </c>
      <c r="T81" s="229"/>
      <c r="U81" s="519">
        <v>2393</v>
      </c>
      <c r="V81" s="229"/>
      <c r="W81" s="229"/>
      <c r="X81" s="266"/>
      <c r="Y81" s="266"/>
      <c r="Z81" s="266"/>
      <c r="AA81" s="217"/>
      <c r="AB81" s="266"/>
      <c r="AC81" s="123"/>
      <c r="AD81" s="121"/>
      <c r="AE81" s="21"/>
    </row>
    <row r="82" spans="1:31" ht="15" thickBot="1" x14ac:dyDescent="0.35">
      <c r="A82" s="253" t="s">
        <v>124</v>
      </c>
      <c r="B82" s="229"/>
      <c r="C82" s="229"/>
      <c r="D82" s="264"/>
      <c r="E82" s="229"/>
      <c r="F82" s="229"/>
      <c r="G82" s="518" t="s">
        <v>221</v>
      </c>
      <c r="H82" s="519" t="s">
        <v>11</v>
      </c>
      <c r="I82" s="519" t="s">
        <v>125</v>
      </c>
      <c r="J82" s="519" t="s">
        <v>13</v>
      </c>
      <c r="K82" s="519">
        <v>2</v>
      </c>
      <c r="L82" s="519">
        <v>24</v>
      </c>
      <c r="M82" s="519">
        <v>12</v>
      </c>
      <c r="N82" s="519">
        <v>12</v>
      </c>
      <c r="O82" s="519">
        <v>7</v>
      </c>
      <c r="P82" s="519">
        <v>16</v>
      </c>
      <c r="Q82" s="519" t="s">
        <v>16</v>
      </c>
      <c r="R82" s="519" t="s">
        <v>16</v>
      </c>
      <c r="S82" s="519">
        <v>1</v>
      </c>
      <c r="T82" s="229" t="s">
        <v>18</v>
      </c>
      <c r="U82" s="519">
        <v>2195</v>
      </c>
      <c r="V82" s="229"/>
      <c r="W82" s="229" t="s">
        <v>14</v>
      </c>
      <c r="X82" s="266"/>
      <c r="Y82" s="267"/>
      <c r="Z82" s="267"/>
      <c r="AA82" s="218"/>
      <c r="AB82" s="266"/>
      <c r="AC82" s="21"/>
      <c r="AD82" s="122"/>
      <c r="AE82" s="123"/>
    </row>
    <row r="83" spans="1:31" ht="15" thickBot="1" x14ac:dyDescent="0.35">
      <c r="A83" s="253" t="s">
        <v>126</v>
      </c>
      <c r="B83" s="229"/>
      <c r="C83" s="229"/>
      <c r="D83" s="264"/>
      <c r="E83" s="229"/>
      <c r="F83" s="229"/>
      <c r="G83" s="518" t="s">
        <v>221</v>
      </c>
      <c r="H83" s="519" t="s">
        <v>11</v>
      </c>
      <c r="I83" s="519" t="s">
        <v>127</v>
      </c>
      <c r="J83" s="519" t="s">
        <v>13</v>
      </c>
      <c r="K83" s="519">
        <v>3</v>
      </c>
      <c r="L83" s="519">
        <v>49</v>
      </c>
      <c r="M83" s="519">
        <v>22</v>
      </c>
      <c r="N83" s="519">
        <v>27</v>
      </c>
      <c r="O83" s="519">
        <v>1</v>
      </c>
      <c r="P83" s="519">
        <v>48</v>
      </c>
      <c r="Q83" s="519" t="s">
        <v>16</v>
      </c>
      <c r="R83" s="519" t="s">
        <v>16</v>
      </c>
      <c r="S83" s="519" t="s">
        <v>16</v>
      </c>
      <c r="T83" s="229" t="s">
        <v>18</v>
      </c>
      <c r="U83" s="519">
        <v>2405</v>
      </c>
      <c r="V83" s="229"/>
      <c r="W83" s="229"/>
      <c r="X83" s="266"/>
      <c r="Y83" s="266"/>
      <c r="Z83" s="266"/>
      <c r="AA83" s="266"/>
      <c r="AB83" s="266"/>
      <c r="AC83" s="123"/>
      <c r="AD83" s="121"/>
      <c r="AE83" s="21"/>
    </row>
    <row r="84" spans="1:31" ht="15" thickBot="1" x14ac:dyDescent="0.35">
      <c r="A84" s="253" t="s">
        <v>128</v>
      </c>
      <c r="B84" s="229"/>
      <c r="C84" s="229"/>
      <c r="D84" s="264"/>
      <c r="E84" s="229"/>
      <c r="F84" s="229"/>
      <c r="G84" s="518" t="s">
        <v>221</v>
      </c>
      <c r="H84" s="519" t="s">
        <v>11</v>
      </c>
      <c r="I84" s="519" t="s">
        <v>104</v>
      </c>
      <c r="J84" s="519" t="s">
        <v>13</v>
      </c>
      <c r="K84" s="519">
        <v>3</v>
      </c>
      <c r="L84" s="519">
        <v>89</v>
      </c>
      <c r="M84" s="519">
        <v>47</v>
      </c>
      <c r="N84" s="519">
        <v>42</v>
      </c>
      <c r="O84" s="519">
        <v>42</v>
      </c>
      <c r="P84" s="519">
        <v>40</v>
      </c>
      <c r="Q84" s="519">
        <v>4</v>
      </c>
      <c r="R84" s="519" t="s">
        <v>16</v>
      </c>
      <c r="S84" s="519">
        <v>3</v>
      </c>
      <c r="T84" s="229" t="s">
        <v>18</v>
      </c>
      <c r="U84" s="519">
        <v>2405</v>
      </c>
      <c r="V84" s="229"/>
      <c r="W84" s="229"/>
      <c r="X84" s="266"/>
      <c r="Y84" s="267"/>
      <c r="Z84" s="265"/>
      <c r="AA84" s="265"/>
      <c r="AB84" s="258"/>
      <c r="AC84" s="124"/>
      <c r="AD84" s="54"/>
      <c r="AE84" s="54"/>
    </row>
    <row r="85" spans="1:31" ht="15" thickBot="1" x14ac:dyDescent="0.35">
      <c r="A85" s="253" t="s">
        <v>129</v>
      </c>
      <c r="B85" s="229"/>
      <c r="C85" s="229"/>
      <c r="D85" s="264"/>
      <c r="E85" s="229"/>
      <c r="F85" s="229"/>
      <c r="G85" s="518" t="s">
        <v>221</v>
      </c>
      <c r="H85" s="519" t="s">
        <v>11</v>
      </c>
      <c r="I85" s="519" t="s">
        <v>104</v>
      </c>
      <c r="J85" s="519" t="s">
        <v>13</v>
      </c>
      <c r="K85" s="519">
        <v>1</v>
      </c>
      <c r="L85" s="519">
        <v>43</v>
      </c>
      <c r="M85" s="519">
        <v>23</v>
      </c>
      <c r="N85" s="519">
        <v>20</v>
      </c>
      <c r="O85" s="519">
        <v>43</v>
      </c>
      <c r="P85" s="519" t="s">
        <v>16</v>
      </c>
      <c r="Q85" s="519" t="s">
        <v>16</v>
      </c>
      <c r="R85" s="519" t="s">
        <v>16</v>
      </c>
      <c r="S85" s="519" t="s">
        <v>16</v>
      </c>
      <c r="T85" s="229"/>
      <c r="U85" s="519">
        <v>1847</v>
      </c>
      <c r="V85" s="229"/>
      <c r="W85" s="229" t="s">
        <v>14</v>
      </c>
      <c r="X85" s="266"/>
      <c r="Y85" s="258"/>
      <c r="Z85" s="268"/>
      <c r="AA85" s="216"/>
      <c r="AB85" s="258"/>
      <c r="AC85" s="21"/>
      <c r="AD85" s="21"/>
      <c r="AE85" s="21"/>
    </row>
    <row r="86" spans="1:31" ht="15" thickBot="1" x14ac:dyDescent="0.35">
      <c r="A86" s="253" t="s">
        <v>130</v>
      </c>
      <c r="B86" s="229"/>
      <c r="C86" s="229"/>
      <c r="D86" s="264"/>
      <c r="E86" s="229"/>
      <c r="F86" s="229"/>
      <c r="G86" s="518" t="s">
        <v>221</v>
      </c>
      <c r="H86" s="519" t="s">
        <v>11</v>
      </c>
      <c r="I86" s="519" t="s">
        <v>131</v>
      </c>
      <c r="J86" s="519" t="s">
        <v>13</v>
      </c>
      <c r="K86" s="519">
        <v>3</v>
      </c>
      <c r="L86" s="519">
        <v>22</v>
      </c>
      <c r="M86" s="519">
        <v>13</v>
      </c>
      <c r="N86" s="519">
        <v>9</v>
      </c>
      <c r="O86" s="519">
        <v>13</v>
      </c>
      <c r="P86" s="519">
        <v>9</v>
      </c>
      <c r="Q86" s="519" t="s">
        <v>16</v>
      </c>
      <c r="R86" s="519" t="s">
        <v>16</v>
      </c>
      <c r="S86" s="519" t="s">
        <v>16</v>
      </c>
      <c r="T86" s="229"/>
      <c r="U86" s="519">
        <v>176</v>
      </c>
      <c r="V86" s="229"/>
      <c r="W86" s="229"/>
      <c r="X86" s="266"/>
      <c r="Y86" s="258"/>
      <c r="Z86" s="268"/>
      <c r="AA86" s="266"/>
      <c r="AB86" s="258"/>
      <c r="AC86" s="124"/>
      <c r="AD86" s="124"/>
      <c r="AE86" s="124"/>
    </row>
    <row r="87" spans="1:31" ht="15" thickBot="1" x14ac:dyDescent="0.35">
      <c r="A87" s="253" t="s">
        <v>132</v>
      </c>
      <c r="B87" s="229"/>
      <c r="C87" s="229"/>
      <c r="D87" s="264"/>
      <c r="E87" s="229"/>
      <c r="F87" s="229"/>
      <c r="G87" s="518" t="s">
        <v>221</v>
      </c>
      <c r="H87" s="519" t="s">
        <v>11</v>
      </c>
      <c r="I87" s="519" t="s">
        <v>133</v>
      </c>
      <c r="J87" s="519" t="s">
        <v>13</v>
      </c>
      <c r="K87" s="519">
        <v>3</v>
      </c>
      <c r="L87" s="519">
        <v>16</v>
      </c>
      <c r="M87" s="519">
        <v>7</v>
      </c>
      <c r="N87" s="519">
        <v>9</v>
      </c>
      <c r="O87" s="519">
        <v>10</v>
      </c>
      <c r="P87" s="519">
        <v>6</v>
      </c>
      <c r="Q87" s="519" t="s">
        <v>16</v>
      </c>
      <c r="R87" s="519" t="s">
        <v>16</v>
      </c>
      <c r="S87" s="519" t="s">
        <v>16</v>
      </c>
      <c r="T87" s="229"/>
      <c r="U87" s="519">
        <v>2215</v>
      </c>
      <c r="V87" s="229"/>
      <c r="W87" s="229"/>
      <c r="X87" s="266"/>
      <c r="Y87" s="258"/>
      <c r="Z87" s="268"/>
      <c r="AA87" s="266"/>
      <c r="AB87" s="258"/>
      <c r="AC87" s="21"/>
      <c r="AD87" s="21"/>
      <c r="AE87" s="21"/>
    </row>
    <row r="88" spans="1:31" ht="15" thickBot="1" x14ac:dyDescent="0.35">
      <c r="A88" s="253" t="s">
        <v>134</v>
      </c>
      <c r="B88" s="229"/>
      <c r="C88" s="229"/>
      <c r="D88" s="264"/>
      <c r="E88" s="229"/>
      <c r="F88" s="229"/>
      <c r="G88" s="518" t="s">
        <v>221</v>
      </c>
      <c r="H88" s="519" t="s">
        <v>11</v>
      </c>
      <c r="I88" s="519" t="s">
        <v>135</v>
      </c>
      <c r="J88" s="519" t="s">
        <v>13</v>
      </c>
      <c r="K88" s="519">
        <v>5</v>
      </c>
      <c r="L88" s="519">
        <v>52</v>
      </c>
      <c r="M88" s="519">
        <v>23</v>
      </c>
      <c r="N88" s="519">
        <v>29</v>
      </c>
      <c r="O88" s="519">
        <v>8</v>
      </c>
      <c r="P88" s="519">
        <v>44</v>
      </c>
      <c r="Q88" s="519" t="s">
        <v>16</v>
      </c>
      <c r="R88" s="519" t="s">
        <v>16</v>
      </c>
      <c r="S88" s="519" t="s">
        <v>16</v>
      </c>
      <c r="T88" s="229" t="s">
        <v>18</v>
      </c>
      <c r="U88" s="519">
        <v>2417</v>
      </c>
      <c r="V88" s="229"/>
      <c r="W88" s="229"/>
      <c r="X88" s="266"/>
      <c r="Y88" s="258"/>
      <c r="Z88" s="268"/>
      <c r="AA88" s="266"/>
      <c r="AB88" s="258"/>
      <c r="AC88" s="124"/>
      <c r="AD88" s="124"/>
      <c r="AE88" s="124"/>
    </row>
    <row r="89" spans="1:31" ht="29.4" thickBot="1" x14ac:dyDescent="0.35">
      <c r="A89" s="253" t="s">
        <v>137</v>
      </c>
      <c r="B89" s="229"/>
      <c r="C89" s="229"/>
      <c r="D89" s="264"/>
      <c r="E89" s="229"/>
      <c r="F89" s="229"/>
      <c r="G89" s="518" t="s">
        <v>221</v>
      </c>
      <c r="H89" s="519" t="s">
        <v>11</v>
      </c>
      <c r="I89" s="519" t="s">
        <v>104</v>
      </c>
      <c r="J89" s="519" t="s">
        <v>31</v>
      </c>
      <c r="K89" s="519">
        <v>4</v>
      </c>
      <c r="L89" s="519">
        <v>89</v>
      </c>
      <c r="M89" s="519">
        <v>38</v>
      </c>
      <c r="N89" s="519">
        <v>51</v>
      </c>
      <c r="O89" s="519">
        <v>28</v>
      </c>
      <c r="P89" s="519">
        <v>43</v>
      </c>
      <c r="Q89" s="519" t="s">
        <v>16</v>
      </c>
      <c r="R89" s="519" t="s">
        <v>16</v>
      </c>
      <c r="S89" s="519">
        <v>8</v>
      </c>
      <c r="T89" s="229"/>
      <c r="U89" s="519">
        <v>1961</v>
      </c>
      <c r="V89" s="229"/>
      <c r="W89" s="229"/>
      <c r="X89" s="266"/>
      <c r="Y89" s="257"/>
      <c r="Z89" s="269"/>
      <c r="AA89" s="266"/>
      <c r="AB89" s="258"/>
      <c r="AC89" s="21"/>
      <c r="AD89" s="21"/>
      <c r="AE89" s="21"/>
    </row>
    <row r="90" spans="1:31" ht="15" thickBot="1" x14ac:dyDescent="0.35">
      <c r="A90" s="253" t="s">
        <v>138</v>
      </c>
      <c r="B90" s="229"/>
      <c r="C90" s="229"/>
      <c r="D90" s="264"/>
      <c r="E90" s="229"/>
      <c r="F90" s="229"/>
      <c r="G90" s="518" t="s">
        <v>221</v>
      </c>
      <c r="H90" s="519" t="s">
        <v>11</v>
      </c>
      <c r="I90" s="519" t="s">
        <v>104</v>
      </c>
      <c r="J90" s="519" t="s">
        <v>13</v>
      </c>
      <c r="K90" s="519">
        <v>1</v>
      </c>
      <c r="L90" s="519">
        <v>64</v>
      </c>
      <c r="M90" s="519">
        <v>38</v>
      </c>
      <c r="N90" s="519">
        <v>26</v>
      </c>
      <c r="O90" s="519">
        <v>49</v>
      </c>
      <c r="P90" s="519">
        <v>10</v>
      </c>
      <c r="Q90" s="519">
        <v>4</v>
      </c>
      <c r="R90" s="519" t="s">
        <v>16</v>
      </c>
      <c r="S90" s="519">
        <v>1</v>
      </c>
      <c r="T90" s="229" t="s">
        <v>18</v>
      </c>
      <c r="U90" s="519">
        <v>1982</v>
      </c>
      <c r="V90" s="229"/>
      <c r="W90" s="229"/>
      <c r="X90" s="266"/>
      <c r="Y90" s="258"/>
      <c r="Z90" s="268"/>
      <c r="AA90" s="216"/>
      <c r="AB90" s="258"/>
      <c r="AC90" s="124"/>
      <c r="AD90" s="124"/>
      <c r="AE90" s="124"/>
    </row>
    <row r="91" spans="1:31" ht="18.75" customHeight="1" thickBot="1" x14ac:dyDescent="0.35">
      <c r="A91" s="253" t="s">
        <v>139</v>
      </c>
      <c r="B91" s="229"/>
      <c r="C91" s="229"/>
      <c r="D91" s="264"/>
      <c r="E91" s="229"/>
      <c r="F91" s="229"/>
      <c r="G91" s="518" t="s">
        <v>323</v>
      </c>
      <c r="H91" s="519" t="s">
        <v>11</v>
      </c>
      <c r="I91" s="519" t="s">
        <v>104</v>
      </c>
      <c r="J91" s="519" t="s">
        <v>13</v>
      </c>
      <c r="K91" s="519">
        <v>2</v>
      </c>
      <c r="L91" s="519">
        <v>397</v>
      </c>
      <c r="M91" s="520">
        <v>0.55000000000000004</v>
      </c>
      <c r="N91" s="520">
        <v>0.45</v>
      </c>
      <c r="O91" s="520">
        <v>0.66</v>
      </c>
      <c r="P91" s="520">
        <v>0.3</v>
      </c>
      <c r="Q91" s="519" t="s">
        <v>16</v>
      </c>
      <c r="R91" s="519" t="s">
        <v>16</v>
      </c>
      <c r="S91" s="520">
        <v>0.04</v>
      </c>
      <c r="T91" s="229" t="s">
        <v>18</v>
      </c>
      <c r="U91" s="519">
        <v>169</v>
      </c>
      <c r="V91" s="229"/>
      <c r="W91" s="229"/>
      <c r="X91" s="266"/>
      <c r="Y91" s="257"/>
      <c r="Z91" s="269"/>
      <c r="AA91" s="216"/>
      <c r="AB91" s="258"/>
      <c r="AC91" s="21"/>
      <c r="AD91" s="21"/>
      <c r="AE91" s="21"/>
    </row>
    <row r="92" spans="1:31" ht="15" thickBot="1" x14ac:dyDescent="0.35">
      <c r="A92" s="253" t="s">
        <v>140</v>
      </c>
      <c r="B92" s="229"/>
      <c r="C92" s="229"/>
      <c r="D92" s="264"/>
      <c r="E92" s="229"/>
      <c r="F92" s="229"/>
      <c r="G92" s="518" t="s">
        <v>221</v>
      </c>
      <c r="H92" s="519" t="s">
        <v>11</v>
      </c>
      <c r="I92" s="519" t="s">
        <v>104</v>
      </c>
      <c r="J92" s="519" t="s">
        <v>13</v>
      </c>
      <c r="K92" s="519">
        <v>1</v>
      </c>
      <c r="L92" s="519">
        <v>135</v>
      </c>
      <c r="M92" s="520">
        <v>0.51</v>
      </c>
      <c r="N92" s="520">
        <v>0.49</v>
      </c>
      <c r="O92" s="520">
        <v>0.96</v>
      </c>
      <c r="P92" s="520">
        <v>0.04</v>
      </c>
      <c r="Q92" s="519" t="s">
        <v>16</v>
      </c>
      <c r="R92" s="519" t="s">
        <v>16</v>
      </c>
      <c r="S92" s="519" t="s">
        <v>16</v>
      </c>
      <c r="T92" s="229"/>
      <c r="U92" s="519">
        <v>1986</v>
      </c>
      <c r="V92" s="229"/>
      <c r="W92" s="229"/>
      <c r="X92" s="266"/>
      <c r="Y92" s="258"/>
      <c r="Z92" s="268"/>
      <c r="AA92" s="216"/>
      <c r="AB92" s="258"/>
      <c r="AC92" s="124"/>
      <c r="AD92" s="124"/>
      <c r="AE92" s="124"/>
    </row>
    <row r="93" spans="1:31" ht="29.4" thickBot="1" x14ac:dyDescent="0.35">
      <c r="A93" s="253" t="s">
        <v>141</v>
      </c>
      <c r="B93" s="229"/>
      <c r="C93" s="229"/>
      <c r="D93" s="264"/>
      <c r="E93" s="229"/>
      <c r="F93" s="229"/>
      <c r="G93" s="518" t="s">
        <v>221</v>
      </c>
      <c r="H93" s="519" t="s">
        <v>11</v>
      </c>
      <c r="I93" s="519" t="s">
        <v>104</v>
      </c>
      <c r="J93" s="519" t="s">
        <v>13</v>
      </c>
      <c r="K93" s="519">
        <v>2</v>
      </c>
      <c r="L93" s="519">
        <v>25</v>
      </c>
      <c r="M93" s="519">
        <v>13</v>
      </c>
      <c r="N93" s="519">
        <v>12</v>
      </c>
      <c r="O93" s="520">
        <v>1</v>
      </c>
      <c r="P93" s="519" t="s">
        <v>16</v>
      </c>
      <c r="Q93" s="519" t="s">
        <v>16</v>
      </c>
      <c r="R93" s="519" t="s">
        <v>16</v>
      </c>
      <c r="S93" s="519" t="s">
        <v>16</v>
      </c>
      <c r="T93" s="229"/>
      <c r="U93" s="519">
        <v>3118</v>
      </c>
      <c r="V93" s="229"/>
      <c r="W93" s="229"/>
      <c r="X93" s="266"/>
      <c r="Y93" s="258"/>
      <c r="Z93" s="269"/>
      <c r="AA93" s="216"/>
      <c r="AB93" s="258"/>
      <c r="AC93" s="21"/>
      <c r="AD93" s="21"/>
      <c r="AE93" s="21"/>
    </row>
    <row r="94" spans="1:31" ht="15" thickBot="1" x14ac:dyDescent="0.35">
      <c r="A94" s="253" t="s">
        <v>142</v>
      </c>
      <c r="B94" s="229"/>
      <c r="C94" s="229"/>
      <c r="D94" s="264"/>
      <c r="E94" s="229"/>
      <c r="F94" s="229"/>
      <c r="G94" s="518" t="s">
        <v>221</v>
      </c>
      <c r="H94" s="519" t="s">
        <v>11</v>
      </c>
      <c r="I94" s="519" t="s">
        <v>143</v>
      </c>
      <c r="J94" s="519" t="s">
        <v>13</v>
      </c>
      <c r="K94" s="519">
        <v>6</v>
      </c>
      <c r="L94" s="519">
        <v>5</v>
      </c>
      <c r="M94" s="519">
        <v>4</v>
      </c>
      <c r="N94" s="519">
        <v>1</v>
      </c>
      <c r="O94" s="519">
        <v>2</v>
      </c>
      <c r="P94" s="519">
        <v>3</v>
      </c>
      <c r="Q94" s="519" t="s">
        <v>16</v>
      </c>
      <c r="R94" s="519" t="s">
        <v>16</v>
      </c>
      <c r="S94" s="519" t="s">
        <v>16</v>
      </c>
      <c r="T94" s="229" t="s">
        <v>18</v>
      </c>
      <c r="U94" s="519">
        <v>2253</v>
      </c>
      <c r="V94" s="229"/>
      <c r="W94" s="229"/>
      <c r="X94" s="266"/>
      <c r="Y94" s="258"/>
      <c r="Z94" s="266"/>
      <c r="AA94" s="266"/>
      <c r="AB94" s="258"/>
      <c r="AC94" s="21"/>
      <c r="AD94" s="21"/>
      <c r="AE94" s="21"/>
    </row>
    <row r="95" spans="1:31" ht="15" thickBot="1" x14ac:dyDescent="0.35">
      <c r="A95" s="253" t="s">
        <v>144</v>
      </c>
      <c r="B95" s="229"/>
      <c r="C95" s="229"/>
      <c r="D95" s="264"/>
      <c r="E95" s="229"/>
      <c r="F95" s="229"/>
      <c r="G95" s="518" t="s">
        <v>221</v>
      </c>
      <c r="H95" s="519" t="s">
        <v>11</v>
      </c>
      <c r="I95" s="519" t="s">
        <v>104</v>
      </c>
      <c r="J95" s="519" t="s">
        <v>13</v>
      </c>
      <c r="K95" s="519">
        <v>2</v>
      </c>
      <c r="L95" s="519">
        <v>281</v>
      </c>
      <c r="M95" s="520">
        <v>0.49</v>
      </c>
      <c r="N95" s="520">
        <v>0.51</v>
      </c>
      <c r="O95" s="520">
        <v>0.43</v>
      </c>
      <c r="P95" s="520">
        <v>0.53</v>
      </c>
      <c r="Q95" s="520">
        <v>0.02</v>
      </c>
      <c r="R95" s="520">
        <v>0.02</v>
      </c>
      <c r="S95" s="519" t="s">
        <v>16</v>
      </c>
      <c r="T95" s="229" t="s">
        <v>18</v>
      </c>
      <c r="U95" s="519">
        <v>2040</v>
      </c>
      <c r="V95" s="229"/>
      <c r="W95" s="229"/>
      <c r="X95" s="266"/>
      <c r="Y95" s="258"/>
      <c r="Z95" s="268"/>
      <c r="AA95" s="216"/>
      <c r="AB95" s="258"/>
      <c r="AC95" s="123"/>
      <c r="AD95" s="123"/>
      <c r="AE95" s="123"/>
    </row>
    <row r="96" spans="1:31" x14ac:dyDescent="0.3">
      <c r="A96">
        <v>17</v>
      </c>
      <c r="X96" s="188"/>
      <c r="Y96" s="188"/>
      <c r="Z96" s="188"/>
      <c r="AA96" s="46"/>
      <c r="AB96" s="46"/>
    </row>
    <row r="98" spans="9:15" x14ac:dyDescent="0.3">
      <c r="M98" s="55" t="s">
        <v>313</v>
      </c>
      <c r="N98" s="55">
        <f>(SUM(L3:L68)-SUM(L79:L95))</f>
        <v>8542</v>
      </c>
    </row>
    <row r="103" spans="9:15" x14ac:dyDescent="0.3">
      <c r="I103" s="55" t="s">
        <v>2570</v>
      </c>
    </row>
    <row r="104" spans="9:15" x14ac:dyDescent="0.3">
      <c r="I104" s="55" t="s">
        <v>2571</v>
      </c>
      <c r="O104" s="55" t="s">
        <v>2771</v>
      </c>
    </row>
    <row r="105" spans="9:15" x14ac:dyDescent="0.3">
      <c r="I105" s="55" t="s">
        <v>2572</v>
      </c>
    </row>
    <row r="106" spans="9:15" x14ac:dyDescent="0.3">
      <c r="I106" s="55" t="s">
        <v>2573</v>
      </c>
    </row>
    <row r="107" spans="9:15" x14ac:dyDescent="0.3">
      <c r="I107" s="55" t="s">
        <v>2671</v>
      </c>
      <c r="J107" s="55" t="s">
        <v>2652</v>
      </c>
    </row>
    <row r="108" spans="9:15" x14ac:dyDescent="0.3">
      <c r="I108" s="55">
        <v>12</v>
      </c>
      <c r="J108" s="55" t="s">
        <v>2708</v>
      </c>
    </row>
    <row r="111" spans="9:15" x14ac:dyDescent="0.3">
      <c r="I111" s="55" t="s">
        <v>2753</v>
      </c>
    </row>
    <row r="112" spans="9:15" x14ac:dyDescent="0.3">
      <c r="I112" s="55" t="s">
        <v>2754</v>
      </c>
    </row>
    <row r="113" spans="9:9" x14ac:dyDescent="0.3">
      <c r="I113" s="55" t="s">
        <v>2755</v>
      </c>
    </row>
  </sheetData>
  <mergeCells count="3">
    <mergeCell ref="A78:AB78"/>
    <mergeCell ref="A70:AB70"/>
    <mergeCell ref="A46:AB46"/>
  </mergeCells>
  <hyperlinks>
    <hyperlink ref="E12" r:id="rId1"/>
    <hyperlink ref="C15" r:id="rId2"/>
    <hyperlink ref="C18" r:id="rId3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" topLeftCell="A2" activePane="bottomLeft" state="frozen"/>
      <selection pane="bottomLeft" activeCell="K1" sqref="K1"/>
    </sheetView>
  </sheetViews>
  <sheetFormatPr defaultColWidth="8.88671875" defaultRowHeight="14.4" x14ac:dyDescent="0.3"/>
  <cols>
    <col min="1" max="1" width="33.6640625" customWidth="1"/>
    <col min="2" max="2" width="12.109375" customWidth="1"/>
    <col min="4" max="8" width="16" customWidth="1"/>
    <col min="9" max="9" width="33.6640625" customWidth="1"/>
    <col min="10" max="10" width="13.44140625" customWidth="1"/>
    <col min="11" max="11" width="12" customWidth="1"/>
  </cols>
  <sheetData>
    <row r="1" spans="1:11" ht="43.8" thickBot="1" x14ac:dyDescent="0.35">
      <c r="A1" s="3" t="s">
        <v>0</v>
      </c>
      <c r="B1" s="17" t="s">
        <v>80</v>
      </c>
      <c r="C1" s="481" t="s">
        <v>81</v>
      </c>
      <c r="D1" s="482"/>
      <c r="E1" s="248" t="s">
        <v>2776</v>
      </c>
      <c r="F1" s="248" t="s">
        <v>2964</v>
      </c>
      <c r="G1" s="248" t="s">
        <v>2965</v>
      </c>
      <c r="H1" s="248" t="s">
        <v>500</v>
      </c>
      <c r="I1" s="15" t="s">
        <v>7</v>
      </c>
      <c r="J1" s="15" t="s">
        <v>329</v>
      </c>
      <c r="K1" s="4" t="s">
        <v>344</v>
      </c>
    </row>
    <row r="2" spans="1:11" ht="29.25" customHeight="1" thickBot="1" x14ac:dyDescent="0.35">
      <c r="A2" s="478" t="s">
        <v>2968</v>
      </c>
      <c r="B2" s="479"/>
      <c r="C2" s="479"/>
      <c r="D2" s="479"/>
      <c r="E2" s="479"/>
      <c r="F2" s="479"/>
      <c r="G2" s="479"/>
      <c r="H2" s="479"/>
      <c r="I2" s="479"/>
      <c r="J2" s="479"/>
      <c r="K2" s="480"/>
    </row>
    <row r="3" spans="1:11" ht="15" thickBot="1" x14ac:dyDescent="0.35">
      <c r="A3" s="5" t="s">
        <v>82</v>
      </c>
      <c r="B3" s="18" t="s">
        <v>83</v>
      </c>
      <c r="C3" s="471" t="s">
        <v>84</v>
      </c>
      <c r="D3" s="472"/>
      <c r="E3" s="11"/>
      <c r="F3" s="11"/>
      <c r="G3" s="11"/>
      <c r="H3" s="11"/>
      <c r="I3" s="11" t="s">
        <v>330</v>
      </c>
      <c r="J3" s="11">
        <v>9294</v>
      </c>
      <c r="K3" s="6"/>
    </row>
    <row r="4" spans="1:11" ht="20.25" customHeight="1" thickBot="1" x14ac:dyDescent="0.35">
      <c r="A4" s="5" t="s">
        <v>290</v>
      </c>
      <c r="B4" s="18"/>
      <c r="C4" s="459" t="s">
        <v>2672</v>
      </c>
      <c r="D4" s="460"/>
      <c r="E4" s="11"/>
      <c r="F4" s="11"/>
      <c r="G4" s="11"/>
      <c r="H4" s="11"/>
      <c r="I4" s="11" t="s">
        <v>367</v>
      </c>
      <c r="J4" s="11"/>
      <c r="K4" s="6"/>
    </row>
    <row r="5" spans="1:11" ht="15" thickBot="1" x14ac:dyDescent="0.35">
      <c r="A5" s="5" t="s">
        <v>85</v>
      </c>
      <c r="B5" s="18" t="s">
        <v>83</v>
      </c>
      <c r="C5" s="459" t="s">
        <v>86</v>
      </c>
      <c r="D5" s="460"/>
      <c r="E5" s="11"/>
      <c r="F5" s="11"/>
      <c r="G5" s="11"/>
      <c r="H5" s="11"/>
      <c r="I5" s="11" t="s">
        <v>331</v>
      </c>
      <c r="J5" s="11">
        <v>8405</v>
      </c>
      <c r="K5" s="6"/>
    </row>
    <row r="6" spans="1:11" ht="35.25" customHeight="1" thickBot="1" x14ac:dyDescent="0.35">
      <c r="A6" s="5" t="s">
        <v>87</v>
      </c>
      <c r="B6" s="18" t="s">
        <v>83</v>
      </c>
      <c r="C6" s="459" t="s">
        <v>88</v>
      </c>
      <c r="D6" s="460"/>
      <c r="E6" s="11"/>
      <c r="F6" s="11"/>
      <c r="G6" s="11"/>
      <c r="H6" s="11"/>
      <c r="I6" s="11" t="s">
        <v>334</v>
      </c>
      <c r="J6" s="11">
        <v>8465</v>
      </c>
      <c r="K6" s="6"/>
    </row>
    <row r="7" spans="1:11" ht="15" thickBot="1" x14ac:dyDescent="0.35">
      <c r="A7" s="5" t="s">
        <v>89</v>
      </c>
      <c r="B7" s="18" t="s">
        <v>365</v>
      </c>
      <c r="C7" s="459"/>
      <c r="D7" s="460"/>
      <c r="E7" s="11"/>
      <c r="F7" s="11"/>
      <c r="G7" s="11"/>
      <c r="H7" s="11"/>
      <c r="I7" s="11" t="s">
        <v>366</v>
      </c>
      <c r="J7" s="11"/>
      <c r="K7" s="6"/>
    </row>
    <row r="8" spans="1:11" ht="15" thickBot="1" x14ac:dyDescent="0.35">
      <c r="A8" s="5" t="s">
        <v>347</v>
      </c>
      <c r="B8" s="18" t="s">
        <v>83</v>
      </c>
      <c r="C8" s="459" t="s">
        <v>90</v>
      </c>
      <c r="D8" s="460"/>
      <c r="E8" s="11"/>
      <c r="F8" s="11"/>
      <c r="G8" s="11"/>
      <c r="H8" s="11"/>
      <c r="I8" s="11" t="s">
        <v>348</v>
      </c>
      <c r="J8" s="11">
        <v>9918</v>
      </c>
      <c r="K8" s="6"/>
    </row>
    <row r="9" spans="1:11" ht="15" thickBot="1" x14ac:dyDescent="0.35">
      <c r="A9" s="5" t="s">
        <v>363</v>
      </c>
      <c r="B9" s="18" t="s">
        <v>83</v>
      </c>
      <c r="C9" s="459" t="s">
        <v>91</v>
      </c>
      <c r="D9" s="460"/>
      <c r="E9" s="11"/>
      <c r="F9" s="11"/>
      <c r="G9" s="11"/>
      <c r="H9" s="11"/>
      <c r="I9" s="11" t="s">
        <v>349</v>
      </c>
      <c r="J9" s="11">
        <v>8735</v>
      </c>
      <c r="K9" s="6"/>
    </row>
    <row r="10" spans="1:11" ht="18.75" customHeight="1" thickBot="1" x14ac:dyDescent="0.35">
      <c r="A10" s="5" t="s">
        <v>92</v>
      </c>
      <c r="B10" s="18" t="s">
        <v>364</v>
      </c>
      <c r="C10" s="459" t="s">
        <v>351</v>
      </c>
      <c r="D10" s="460"/>
      <c r="E10" s="11"/>
      <c r="F10" s="11"/>
      <c r="G10" s="11"/>
      <c r="H10" s="11"/>
      <c r="I10" s="11" t="s">
        <v>350</v>
      </c>
      <c r="J10" s="11">
        <v>6009</v>
      </c>
      <c r="K10" s="6"/>
    </row>
    <row r="11" spans="1:11" ht="18.75" customHeight="1" thickBot="1" x14ac:dyDescent="0.35">
      <c r="A11" s="5" t="s">
        <v>2973</v>
      </c>
      <c r="B11" s="18" t="s">
        <v>2974</v>
      </c>
      <c r="C11" s="459"/>
      <c r="D11" s="460"/>
      <c r="E11" s="11"/>
      <c r="F11" s="11"/>
      <c r="G11" s="11"/>
      <c r="H11" s="11"/>
      <c r="I11" s="11"/>
      <c r="J11" s="11">
        <v>9388</v>
      </c>
      <c r="K11" s="6"/>
    </row>
    <row r="12" spans="1:11" ht="15" thickBot="1" x14ac:dyDescent="0.35">
      <c r="A12" s="5" t="s">
        <v>93</v>
      </c>
      <c r="B12" s="18" t="s">
        <v>83</v>
      </c>
      <c r="C12" s="459" t="s">
        <v>2770</v>
      </c>
      <c r="D12" s="460"/>
      <c r="E12" s="11"/>
      <c r="F12" s="11"/>
      <c r="G12" s="11"/>
      <c r="H12" s="11"/>
      <c r="I12" s="11" t="s">
        <v>335</v>
      </c>
      <c r="J12" s="11">
        <v>9388</v>
      </c>
      <c r="K12" s="6"/>
    </row>
    <row r="13" spans="1:11" ht="30.75" customHeight="1" thickBot="1" x14ac:dyDescent="0.35">
      <c r="A13" s="5" t="s">
        <v>94</v>
      </c>
      <c r="B13" s="18" t="s">
        <v>83</v>
      </c>
      <c r="C13" s="459" t="s">
        <v>95</v>
      </c>
      <c r="D13" s="460"/>
      <c r="E13" s="11"/>
      <c r="F13" s="11"/>
      <c r="G13" s="11"/>
      <c r="H13" s="11"/>
      <c r="I13" s="11" t="s">
        <v>352</v>
      </c>
      <c r="J13" s="11">
        <v>9546</v>
      </c>
      <c r="K13" s="6"/>
    </row>
    <row r="14" spans="1:11" ht="15" thickBot="1" x14ac:dyDescent="0.35">
      <c r="A14" s="5" t="s">
        <v>362</v>
      </c>
      <c r="B14" s="18" t="s">
        <v>83</v>
      </c>
      <c r="C14" s="459" t="s">
        <v>96</v>
      </c>
      <c r="D14" s="460"/>
      <c r="E14" s="11"/>
      <c r="F14" s="11"/>
      <c r="G14" s="11"/>
      <c r="H14" s="11"/>
      <c r="I14" s="11" t="s">
        <v>340</v>
      </c>
      <c r="J14" s="11">
        <v>7956</v>
      </c>
      <c r="K14" s="6"/>
    </row>
    <row r="15" spans="1:11" ht="21" customHeight="1" thickBot="1" x14ac:dyDescent="0.35">
      <c r="A15" s="5" t="s">
        <v>97</v>
      </c>
      <c r="B15" s="18" t="s">
        <v>83</v>
      </c>
      <c r="C15" s="459" t="s">
        <v>345</v>
      </c>
      <c r="D15" s="460"/>
      <c r="E15" s="11"/>
      <c r="F15" s="11"/>
      <c r="G15" s="11"/>
      <c r="H15" s="11"/>
      <c r="I15" s="11" t="s">
        <v>346</v>
      </c>
      <c r="J15" s="11">
        <v>9384</v>
      </c>
      <c r="K15" s="6"/>
    </row>
    <row r="16" spans="1:11" ht="15" thickBot="1" x14ac:dyDescent="0.35">
      <c r="A16" s="5" t="s">
        <v>98</v>
      </c>
      <c r="B16" s="18" t="s">
        <v>83</v>
      </c>
      <c r="C16" s="459" t="s">
        <v>341</v>
      </c>
      <c r="D16" s="460"/>
      <c r="E16" s="11"/>
      <c r="F16" s="11"/>
      <c r="G16" s="11"/>
      <c r="H16" s="11"/>
      <c r="I16" s="11" t="s">
        <v>342</v>
      </c>
      <c r="J16" s="11">
        <v>7667</v>
      </c>
      <c r="K16" s="6"/>
    </row>
    <row r="17" spans="1:16" ht="15" thickBot="1" x14ac:dyDescent="0.35">
      <c r="A17" s="5" t="s">
        <v>99</v>
      </c>
      <c r="B17" s="18" t="s">
        <v>83</v>
      </c>
      <c r="C17" s="459" t="s">
        <v>337</v>
      </c>
      <c r="D17" s="460"/>
      <c r="E17" s="11"/>
      <c r="F17" s="11"/>
      <c r="G17" s="11"/>
      <c r="H17" s="11"/>
      <c r="I17" s="11" t="s">
        <v>336</v>
      </c>
      <c r="J17" s="11">
        <v>8441</v>
      </c>
      <c r="K17" s="6"/>
    </row>
    <row r="18" spans="1:16" ht="15" thickBot="1" x14ac:dyDescent="0.35">
      <c r="A18" s="5" t="s">
        <v>100</v>
      </c>
      <c r="B18" s="18" t="s">
        <v>83</v>
      </c>
      <c r="C18" s="459" t="s">
        <v>338</v>
      </c>
      <c r="D18" s="460"/>
      <c r="E18" s="11"/>
      <c r="F18" s="11"/>
      <c r="G18" s="11"/>
      <c r="H18" s="11"/>
      <c r="I18" s="11" t="s">
        <v>339</v>
      </c>
      <c r="J18" s="11">
        <v>8896</v>
      </c>
      <c r="K18" s="6"/>
    </row>
    <row r="19" spans="1:16" ht="15" thickBot="1" x14ac:dyDescent="0.35">
      <c r="A19" s="5" t="s">
        <v>359</v>
      </c>
      <c r="B19" s="18" t="s">
        <v>83</v>
      </c>
      <c r="C19" s="459" t="s">
        <v>360</v>
      </c>
      <c r="D19" s="460"/>
      <c r="E19" s="11"/>
      <c r="F19" s="11"/>
      <c r="G19" s="11"/>
      <c r="H19" s="11"/>
      <c r="I19" s="11" t="s">
        <v>361</v>
      </c>
      <c r="J19" s="11">
        <v>9087</v>
      </c>
      <c r="K19" s="6"/>
    </row>
    <row r="20" spans="1:16" ht="15" thickBot="1" x14ac:dyDescent="0.35">
      <c r="B20">
        <v>16</v>
      </c>
    </row>
    <row r="21" spans="1:16" ht="24" thickBot="1" x14ac:dyDescent="0.5">
      <c r="A21" s="270" t="s">
        <v>1665</v>
      </c>
      <c r="B21" s="261"/>
      <c r="C21" s="261"/>
      <c r="D21" s="271"/>
      <c r="E21" s="271"/>
      <c r="F21" s="271"/>
      <c r="G21" s="271"/>
      <c r="H21" s="271"/>
      <c r="I21" s="261"/>
      <c r="J21" s="261"/>
      <c r="K21" s="262"/>
      <c r="P21" s="135"/>
    </row>
    <row r="22" spans="1:16" ht="15" thickBot="1" x14ac:dyDescent="0.35">
      <c r="A22" s="21" t="s">
        <v>2411</v>
      </c>
      <c r="B22" s="21" t="s">
        <v>83</v>
      </c>
      <c r="C22" s="21" t="s">
        <v>2413</v>
      </c>
      <c r="D22" s="21"/>
      <c r="E22" s="21"/>
      <c r="F22" s="21"/>
      <c r="G22" s="21"/>
      <c r="H22" s="21"/>
      <c r="I22" s="21" t="s">
        <v>2412</v>
      </c>
      <c r="J22" s="131">
        <v>8264</v>
      </c>
      <c r="K22" s="21"/>
    </row>
    <row r="23" spans="1:16" ht="15" thickBot="1" x14ac:dyDescent="0.35">
      <c r="A23" s="21" t="s">
        <v>2414</v>
      </c>
      <c r="B23" s="21" t="s">
        <v>83</v>
      </c>
      <c r="C23" s="21" t="s">
        <v>2413</v>
      </c>
      <c r="D23" s="21"/>
      <c r="E23" s="21"/>
      <c r="F23" s="21"/>
      <c r="G23" s="21"/>
      <c r="H23" s="21"/>
      <c r="I23" s="21" t="s">
        <v>2412</v>
      </c>
      <c r="J23" s="148">
        <v>8264</v>
      </c>
      <c r="K23" s="21"/>
    </row>
    <row r="24" spans="1:16" ht="15" thickBot="1" x14ac:dyDescent="0.35">
      <c r="A24" s="21" t="s">
        <v>85</v>
      </c>
      <c r="B24" s="21" t="s">
        <v>83</v>
      </c>
      <c r="C24" s="21" t="s">
        <v>86</v>
      </c>
      <c r="D24" s="21"/>
      <c r="E24" s="21"/>
      <c r="F24" s="21"/>
      <c r="G24" s="21"/>
      <c r="H24" s="21"/>
      <c r="I24" s="21" t="s">
        <v>331</v>
      </c>
      <c r="J24" s="21" t="s">
        <v>2415</v>
      </c>
      <c r="K24" s="21"/>
    </row>
    <row r="25" spans="1:16" ht="15" thickBot="1" x14ac:dyDescent="0.35">
      <c r="B25">
        <v>3</v>
      </c>
    </row>
    <row r="26" spans="1:16" ht="24" thickBot="1" x14ac:dyDescent="0.35">
      <c r="A26" s="275" t="s">
        <v>2972</v>
      </c>
      <c r="B26" s="276"/>
      <c r="C26" s="277"/>
      <c r="D26" s="276"/>
      <c r="E26" s="276"/>
      <c r="F26" s="276"/>
      <c r="G26" s="276"/>
      <c r="H26" s="276"/>
      <c r="I26" s="277"/>
      <c r="J26" s="277"/>
      <c r="K26" s="278"/>
      <c r="L26" s="49"/>
      <c r="M26" s="49"/>
      <c r="N26" s="49"/>
      <c r="P26" s="135"/>
    </row>
    <row r="27" spans="1:16" ht="29.4" thickBot="1" x14ac:dyDescent="0.35">
      <c r="A27" s="253" t="s">
        <v>343</v>
      </c>
      <c r="B27" s="279" t="s">
        <v>83</v>
      </c>
      <c r="C27" s="461" t="s">
        <v>332</v>
      </c>
      <c r="D27" s="462"/>
      <c r="E27" s="255"/>
      <c r="F27" s="255"/>
      <c r="G27" s="255"/>
      <c r="H27" s="255"/>
      <c r="I27" s="255" t="s">
        <v>333</v>
      </c>
      <c r="J27" s="255">
        <v>8875</v>
      </c>
      <c r="K27" s="229"/>
    </row>
    <row r="28" spans="1:16" ht="29.4" thickBot="1" x14ac:dyDescent="0.35">
      <c r="A28" s="253" t="s">
        <v>353</v>
      </c>
      <c r="B28" s="279" t="s">
        <v>364</v>
      </c>
      <c r="C28" s="463" t="s">
        <v>355</v>
      </c>
      <c r="D28" s="464"/>
      <c r="E28" s="255"/>
      <c r="F28" s="255"/>
      <c r="G28" s="255"/>
      <c r="H28" s="255"/>
      <c r="I28" s="255" t="s">
        <v>354</v>
      </c>
      <c r="J28" s="255">
        <v>8875</v>
      </c>
      <c r="K28" s="229"/>
      <c r="P28" s="135"/>
    </row>
    <row r="29" spans="1:16" ht="29.4" thickBot="1" x14ac:dyDescent="0.35">
      <c r="A29" s="253" t="s">
        <v>356</v>
      </c>
      <c r="B29" s="279" t="s">
        <v>364</v>
      </c>
      <c r="C29" s="463" t="s">
        <v>358</v>
      </c>
      <c r="D29" s="464"/>
      <c r="E29" s="255"/>
      <c r="F29" s="255"/>
      <c r="G29" s="255"/>
      <c r="H29" s="255"/>
      <c r="I29" s="255" t="s">
        <v>357</v>
      </c>
      <c r="J29" s="255">
        <v>8875</v>
      </c>
      <c r="K29" s="229"/>
    </row>
    <row r="30" spans="1:16" ht="15" thickBot="1" x14ac:dyDescent="0.35">
      <c r="A30" s="280" t="s">
        <v>85</v>
      </c>
      <c r="B30" s="280" t="s">
        <v>83</v>
      </c>
      <c r="C30" s="258" t="s">
        <v>86</v>
      </c>
      <c r="D30" s="258"/>
      <c r="E30" s="258"/>
      <c r="F30" s="258"/>
      <c r="G30" s="258"/>
      <c r="H30" s="258"/>
      <c r="I30" s="281" t="s">
        <v>331</v>
      </c>
      <c r="J30" s="281">
        <v>8405</v>
      </c>
      <c r="K30" s="258"/>
      <c r="P30" s="135"/>
    </row>
    <row r="31" spans="1:16" x14ac:dyDescent="0.3">
      <c r="B31">
        <v>4</v>
      </c>
    </row>
  </sheetData>
  <mergeCells count="22">
    <mergeCell ref="C28:D28"/>
    <mergeCell ref="C29:D29"/>
    <mergeCell ref="C19:D19"/>
    <mergeCell ref="C1:D1"/>
    <mergeCell ref="C3:D3"/>
    <mergeCell ref="C18:D18"/>
    <mergeCell ref="C12:D12"/>
    <mergeCell ref="C13:D13"/>
    <mergeCell ref="C14:D14"/>
    <mergeCell ref="C15:D15"/>
    <mergeCell ref="C16:D16"/>
    <mergeCell ref="C17:D17"/>
    <mergeCell ref="C4:D4"/>
    <mergeCell ref="C5:D5"/>
    <mergeCell ref="C6:D6"/>
    <mergeCell ref="C7:D7"/>
    <mergeCell ref="C8:D8"/>
    <mergeCell ref="C9:D9"/>
    <mergeCell ref="C10:D10"/>
    <mergeCell ref="C27:D27"/>
    <mergeCell ref="A2:K2"/>
    <mergeCell ref="C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pane ySplit="1" topLeftCell="A2" activePane="bottomLeft" state="frozen"/>
      <selection pane="bottomLeft" activeCell="G52" sqref="G52"/>
    </sheetView>
  </sheetViews>
  <sheetFormatPr defaultColWidth="8.88671875" defaultRowHeight="14.4" x14ac:dyDescent="0.3"/>
  <cols>
    <col min="1" max="1" width="22.33203125" customWidth="1"/>
    <col min="2" max="2" width="40.6640625" customWidth="1"/>
    <col min="3" max="3" width="25.44140625" bestFit="1" customWidth="1"/>
    <col min="4" max="4" width="21.44140625" customWidth="1"/>
    <col min="5" max="5" width="27.44140625" customWidth="1"/>
    <col min="6" max="6" width="17.88671875" customWidth="1"/>
    <col min="7" max="8" width="16" customWidth="1"/>
    <col min="10" max="10" width="20.44140625" customWidth="1"/>
    <col min="11" max="11" width="33.109375" customWidth="1"/>
    <col min="12" max="12" width="23.109375" customWidth="1"/>
    <col min="13" max="13" width="26.33203125" customWidth="1"/>
    <col min="14" max="14" width="23.6640625" customWidth="1"/>
    <col min="15" max="15" width="40" customWidth="1"/>
  </cols>
  <sheetData>
    <row r="1" spans="1:14" ht="23.25" customHeight="1" thickBot="1" x14ac:dyDescent="0.35">
      <c r="A1" s="289" t="s">
        <v>845</v>
      </c>
      <c r="B1" s="289" t="s">
        <v>500</v>
      </c>
      <c r="C1" s="289" t="s">
        <v>846</v>
      </c>
      <c r="D1" s="289" t="s">
        <v>847</v>
      </c>
      <c r="E1" s="289" t="s">
        <v>848</v>
      </c>
      <c r="F1" s="289" t="s">
        <v>849</v>
      </c>
      <c r="G1" s="289" t="s">
        <v>3550</v>
      </c>
      <c r="H1" s="289"/>
      <c r="K1" s="48"/>
      <c r="L1" s="48"/>
      <c r="M1" s="48"/>
      <c r="N1" s="48"/>
    </row>
    <row r="2" spans="1:14" ht="24" customHeight="1" thickBot="1" x14ac:dyDescent="0.35">
      <c r="A2" s="478" t="s">
        <v>1664</v>
      </c>
      <c r="B2" s="479"/>
      <c r="C2" s="479"/>
      <c r="D2" s="479"/>
      <c r="E2" s="479"/>
      <c r="F2" s="479"/>
      <c r="G2" s="479"/>
      <c r="H2" s="480"/>
      <c r="K2" s="53"/>
      <c r="L2" s="53"/>
      <c r="M2" s="483"/>
      <c r="N2" s="483"/>
    </row>
    <row r="3" spans="1:14" ht="15" thickBot="1" x14ac:dyDescent="0.35">
      <c r="A3" s="138" t="s">
        <v>850</v>
      </c>
      <c r="B3" s="138" t="s">
        <v>851</v>
      </c>
      <c r="C3" s="136" t="s">
        <v>852</v>
      </c>
      <c r="D3" s="136" t="s">
        <v>853</v>
      </c>
      <c r="E3" s="136"/>
      <c r="F3" s="138" t="s">
        <v>854</v>
      </c>
      <c r="G3" s="138" t="s">
        <v>854</v>
      </c>
      <c r="H3" s="138"/>
      <c r="J3" s="49"/>
      <c r="K3" s="49"/>
      <c r="L3" s="49"/>
      <c r="M3" s="49"/>
      <c r="N3" s="51"/>
    </row>
    <row r="4" spans="1:14" ht="15" thickBot="1" x14ac:dyDescent="0.35">
      <c r="A4" s="138" t="s">
        <v>855</v>
      </c>
      <c r="B4" s="138" t="s">
        <v>856</v>
      </c>
      <c r="C4" s="142"/>
      <c r="D4" s="136" t="s">
        <v>857</v>
      </c>
      <c r="E4" s="136"/>
      <c r="F4" s="138" t="s">
        <v>854</v>
      </c>
      <c r="G4" s="138" t="s">
        <v>854</v>
      </c>
      <c r="H4" s="138"/>
      <c r="J4" s="49"/>
      <c r="K4" s="49"/>
      <c r="L4" s="49"/>
      <c r="M4" s="49"/>
      <c r="N4" s="51"/>
    </row>
    <row r="5" spans="1:14" ht="15" thickBot="1" x14ac:dyDescent="0.35">
      <c r="A5" s="136" t="s">
        <v>858</v>
      </c>
      <c r="B5" s="136" t="s">
        <v>859</v>
      </c>
      <c r="C5" s="136" t="s">
        <v>860</v>
      </c>
      <c r="D5" s="136" t="s">
        <v>861</v>
      </c>
      <c r="E5" s="136"/>
      <c r="F5" s="138" t="s">
        <v>854</v>
      </c>
      <c r="G5" s="138" t="s">
        <v>854</v>
      </c>
      <c r="H5" s="138"/>
      <c r="J5" s="49"/>
      <c r="K5" s="49"/>
      <c r="L5" s="49"/>
      <c r="M5" s="49"/>
      <c r="N5" s="51"/>
    </row>
    <row r="6" spans="1:14" ht="29.4" thickBot="1" x14ac:dyDescent="0.35">
      <c r="A6" s="143" t="s">
        <v>862</v>
      </c>
      <c r="B6" s="150" t="s">
        <v>863</v>
      </c>
      <c r="C6" s="142"/>
      <c r="D6" s="136" t="s">
        <v>864</v>
      </c>
      <c r="E6" s="136"/>
      <c r="F6" s="138" t="s">
        <v>854</v>
      </c>
      <c r="G6" s="142" t="s">
        <v>3551</v>
      </c>
      <c r="H6" s="142"/>
      <c r="J6" s="49"/>
      <c r="K6" s="52"/>
      <c r="L6" s="49"/>
      <c r="M6" s="49"/>
      <c r="N6" s="50"/>
    </row>
    <row r="7" spans="1:14" ht="15" thickBot="1" x14ac:dyDescent="0.35">
      <c r="A7" s="143" t="s">
        <v>865</v>
      </c>
      <c r="B7" s="143" t="s">
        <v>866</v>
      </c>
      <c r="C7" s="136" t="s">
        <v>867</v>
      </c>
      <c r="D7" s="136" t="s">
        <v>868</v>
      </c>
      <c r="E7" s="141" t="s">
        <v>869</v>
      </c>
      <c r="F7" s="138" t="s">
        <v>854</v>
      </c>
      <c r="G7" s="142"/>
      <c r="H7" s="142"/>
      <c r="J7" s="49"/>
      <c r="K7" s="49"/>
      <c r="L7" s="49"/>
      <c r="M7" s="49"/>
      <c r="N7" s="50"/>
    </row>
    <row r="8" spans="1:14" ht="15" thickBot="1" x14ac:dyDescent="0.35">
      <c r="A8" s="143" t="s">
        <v>921</v>
      </c>
      <c r="B8" s="136" t="s">
        <v>922</v>
      </c>
      <c r="C8" s="136" t="s">
        <v>923</v>
      </c>
      <c r="D8" s="136" t="s">
        <v>924</v>
      </c>
      <c r="E8" s="136"/>
      <c r="F8" s="142"/>
      <c r="G8" s="142"/>
      <c r="H8" s="142"/>
      <c r="J8" s="49"/>
      <c r="K8" s="49"/>
      <c r="L8" s="49"/>
      <c r="M8" s="49"/>
      <c r="N8" s="50"/>
    </row>
    <row r="9" spans="1:14" ht="15" thickBot="1" x14ac:dyDescent="0.35">
      <c r="A9" s="138" t="s">
        <v>1137</v>
      </c>
      <c r="B9" s="142"/>
      <c r="C9" s="142"/>
      <c r="D9" s="142"/>
      <c r="E9" s="142"/>
      <c r="F9" s="142"/>
      <c r="G9" s="142" t="s">
        <v>854</v>
      </c>
      <c r="H9" s="142"/>
      <c r="J9" s="49"/>
      <c r="K9" s="152"/>
      <c r="L9" s="152"/>
      <c r="M9" s="153"/>
      <c r="N9" s="154"/>
    </row>
    <row r="10" spans="1:14" ht="15" thickBot="1" x14ac:dyDescent="0.35">
      <c r="A10" s="143" t="s">
        <v>985</v>
      </c>
      <c r="B10" s="142"/>
      <c r="C10" s="142"/>
      <c r="D10" s="142"/>
      <c r="E10" s="142"/>
      <c r="F10" s="142" t="s">
        <v>854</v>
      </c>
      <c r="G10" s="142" t="s">
        <v>854</v>
      </c>
      <c r="H10" s="142"/>
      <c r="J10" s="49"/>
      <c r="K10" s="155"/>
      <c r="L10" s="10"/>
      <c r="M10" s="156"/>
      <c r="N10" s="154"/>
    </row>
    <row r="11" spans="1:14" ht="15" thickBot="1" x14ac:dyDescent="0.35">
      <c r="A11" s="33"/>
      <c r="B11" s="33"/>
      <c r="C11" s="33"/>
      <c r="D11" s="33"/>
      <c r="E11" s="33">
        <v>8</v>
      </c>
      <c r="F11" s="33">
        <v>6</v>
      </c>
      <c r="G11" s="33">
        <v>5</v>
      </c>
      <c r="H11" s="33"/>
      <c r="J11" s="49"/>
      <c r="K11" s="155"/>
      <c r="L11" s="155"/>
      <c r="M11" s="157"/>
      <c r="N11" s="157"/>
    </row>
    <row r="12" spans="1:14" ht="24" thickBot="1" x14ac:dyDescent="0.35">
      <c r="A12" s="478" t="s">
        <v>1665</v>
      </c>
      <c r="B12" s="479"/>
      <c r="C12" s="479"/>
      <c r="D12" s="479"/>
      <c r="E12" s="479"/>
      <c r="F12" s="479"/>
      <c r="G12" s="479"/>
      <c r="H12" s="480"/>
    </row>
    <row r="13" spans="1:14" ht="15" thickBot="1" x14ac:dyDescent="0.35">
      <c r="A13" s="136" t="s">
        <v>942</v>
      </c>
      <c r="B13" s="143" t="s">
        <v>943</v>
      </c>
      <c r="C13" s="136" t="s">
        <v>944</v>
      </c>
      <c r="D13" s="136" t="s">
        <v>945</v>
      </c>
      <c r="E13" s="136"/>
      <c r="F13" s="142"/>
      <c r="G13" s="142"/>
      <c r="H13" s="142"/>
    </row>
    <row r="14" spans="1:14" ht="15" thickBot="1" x14ac:dyDescent="0.35">
      <c r="A14" s="136" t="s">
        <v>955</v>
      </c>
      <c r="B14" s="136" t="s">
        <v>1152</v>
      </c>
      <c r="C14" s="136" t="s">
        <v>956</v>
      </c>
      <c r="D14" s="136" t="s">
        <v>957</v>
      </c>
      <c r="E14" s="141" t="s">
        <v>958</v>
      </c>
      <c r="F14" s="142"/>
      <c r="G14" s="138" t="s">
        <v>854</v>
      </c>
      <c r="H14" s="138"/>
      <c r="J14" t="s">
        <v>3559</v>
      </c>
    </row>
    <row r="15" spans="1:14" ht="15" thickBot="1" x14ac:dyDescent="0.35">
      <c r="A15" s="138" t="s">
        <v>983</v>
      </c>
      <c r="B15" s="138" t="s">
        <v>201</v>
      </c>
      <c r="C15" s="142"/>
      <c r="D15" s="142"/>
      <c r="E15" s="142"/>
      <c r="F15" s="142" t="s">
        <v>854</v>
      </c>
      <c r="G15" s="142" t="s">
        <v>854</v>
      </c>
      <c r="H15" s="142"/>
    </row>
    <row r="16" spans="1:14" ht="15" thickBot="1" x14ac:dyDescent="0.35">
      <c r="A16" s="143" t="s">
        <v>984</v>
      </c>
      <c r="B16" s="142" t="s">
        <v>1150</v>
      </c>
      <c r="C16" s="142" t="s">
        <v>2429</v>
      </c>
      <c r="D16" s="142" t="s">
        <v>2430</v>
      </c>
      <c r="E16" s="142"/>
      <c r="F16" s="142" t="s">
        <v>854</v>
      </c>
      <c r="G16" s="142" t="s">
        <v>854</v>
      </c>
      <c r="H16" s="142"/>
    </row>
    <row r="17" spans="1:14" ht="15.75" customHeight="1" thickBot="1" x14ac:dyDescent="0.35">
      <c r="A17" s="137" t="s">
        <v>2431</v>
      </c>
      <c r="B17" s="139" t="s">
        <v>1151</v>
      </c>
      <c r="C17" s="21"/>
      <c r="D17" s="21"/>
      <c r="E17" s="21"/>
      <c r="F17" s="21"/>
      <c r="G17" s="21"/>
      <c r="H17" s="21"/>
    </row>
    <row r="18" spans="1:14" ht="29.4" thickBot="1" x14ac:dyDescent="0.35">
      <c r="A18" s="137" t="s">
        <v>2416</v>
      </c>
      <c r="B18" s="140"/>
      <c r="C18" s="125" t="s">
        <v>2437</v>
      </c>
      <c r="D18" s="21" t="s">
        <v>2425</v>
      </c>
      <c r="E18" s="21"/>
      <c r="F18" s="21"/>
      <c r="G18" s="21"/>
      <c r="H18" s="21"/>
    </row>
    <row r="19" spans="1:14" ht="15" thickBot="1" x14ac:dyDescent="0.35">
      <c r="A19" s="137" t="s">
        <v>2417</v>
      </c>
      <c r="B19" s="140"/>
      <c r="C19" s="21" t="s">
        <v>2418</v>
      </c>
      <c r="D19" s="21" t="s">
        <v>2419</v>
      </c>
      <c r="E19" s="21"/>
      <c r="F19" s="21"/>
      <c r="G19" s="21"/>
      <c r="H19" s="21"/>
    </row>
    <row r="20" spans="1:14" ht="15" thickBot="1" x14ac:dyDescent="0.35">
      <c r="A20" s="137" t="s">
        <v>3243</v>
      </c>
      <c r="B20" s="21" t="s">
        <v>2420</v>
      </c>
      <c r="C20" s="21" t="s">
        <v>1351</v>
      </c>
      <c r="D20" s="21" t="s">
        <v>3245</v>
      </c>
      <c r="E20" s="21"/>
      <c r="F20" s="21"/>
      <c r="G20" s="21"/>
      <c r="H20" s="21"/>
    </row>
    <row r="21" spans="1:14" ht="15" thickBot="1" x14ac:dyDescent="0.35">
      <c r="A21" s="137" t="s">
        <v>2421</v>
      </c>
      <c r="B21" s="21" t="s">
        <v>3242</v>
      </c>
      <c r="C21" s="21" t="s">
        <v>3239</v>
      </c>
      <c r="D21" s="21" t="s">
        <v>3240</v>
      </c>
      <c r="E21" s="171" t="s">
        <v>3241</v>
      </c>
      <c r="F21" s="21" t="s">
        <v>854</v>
      </c>
      <c r="G21" s="21"/>
      <c r="H21" s="21"/>
    </row>
    <row r="22" spans="1:14" ht="15" thickBot="1" x14ac:dyDescent="0.35">
      <c r="A22" s="137" t="s">
        <v>2422</v>
      </c>
      <c r="B22" s="21"/>
      <c r="C22" s="21" t="s">
        <v>2423</v>
      </c>
      <c r="D22" s="21" t="s">
        <v>2424</v>
      </c>
      <c r="E22" s="21"/>
      <c r="F22" s="21"/>
      <c r="G22" s="21"/>
      <c r="H22" s="21"/>
    </row>
    <row r="23" spans="1:14" ht="15" thickBot="1" x14ac:dyDescent="0.35">
      <c r="A23" s="137" t="s">
        <v>2426</v>
      </c>
      <c r="B23" s="21"/>
      <c r="C23" s="21" t="s">
        <v>2427</v>
      </c>
      <c r="D23" s="21" t="s">
        <v>2428</v>
      </c>
      <c r="E23" s="21"/>
      <c r="F23" s="21"/>
      <c r="G23" s="21"/>
      <c r="H23" s="21"/>
    </row>
    <row r="24" spans="1:14" ht="15" thickBot="1" x14ac:dyDescent="0.35">
      <c r="A24" s="137" t="s">
        <v>2432</v>
      </c>
      <c r="B24" s="21"/>
      <c r="C24" s="21" t="s">
        <v>3244</v>
      </c>
      <c r="D24" s="125" t="s">
        <v>3246</v>
      </c>
      <c r="E24" s="171" t="s">
        <v>3247</v>
      </c>
      <c r="F24" s="21"/>
      <c r="G24" s="21"/>
      <c r="H24" s="21"/>
    </row>
    <row r="25" spans="1:14" ht="15" thickBot="1" x14ac:dyDescent="0.35">
      <c r="E25">
        <v>12</v>
      </c>
      <c r="F25">
        <v>2</v>
      </c>
      <c r="G25">
        <v>2</v>
      </c>
    </row>
    <row r="26" spans="1:14" ht="24" thickBot="1" x14ac:dyDescent="0.35">
      <c r="A26" s="272" t="s">
        <v>2976</v>
      </c>
      <c r="B26" s="271"/>
      <c r="C26" s="273"/>
      <c r="D26" s="273"/>
      <c r="E26" s="271"/>
      <c r="F26" s="273"/>
      <c r="G26" s="283"/>
      <c r="H26" s="283"/>
      <c r="K26" s="155"/>
      <c r="L26" s="156"/>
      <c r="M26" s="157"/>
      <c r="N26" s="157"/>
    </row>
    <row r="27" spans="1:14" ht="15" thickBot="1" x14ac:dyDescent="0.35">
      <c r="A27" s="143" t="s">
        <v>870</v>
      </c>
      <c r="B27" s="136" t="s">
        <v>1149</v>
      </c>
      <c r="C27" s="136" t="s">
        <v>872</v>
      </c>
      <c r="D27" s="136" t="s">
        <v>873</v>
      </c>
      <c r="E27" s="141" t="s">
        <v>874</v>
      </c>
      <c r="F27" s="142"/>
      <c r="G27" s="142"/>
      <c r="H27" s="142"/>
      <c r="K27" s="158"/>
      <c r="L27" s="156"/>
      <c r="M27" s="157"/>
      <c r="N27" s="157"/>
    </row>
    <row r="28" spans="1:14" ht="15" thickBot="1" x14ac:dyDescent="0.35">
      <c r="A28" s="136" t="s">
        <v>875</v>
      </c>
      <c r="B28" s="136" t="s">
        <v>871</v>
      </c>
      <c r="C28" s="136" t="s">
        <v>876</v>
      </c>
      <c r="D28" s="136" t="s">
        <v>877</v>
      </c>
      <c r="E28" s="136"/>
      <c r="F28" s="142"/>
      <c r="G28" s="142"/>
      <c r="H28" s="142"/>
      <c r="K28" s="159"/>
      <c r="L28" s="157"/>
      <c r="M28" s="157"/>
      <c r="N28" s="157"/>
    </row>
    <row r="29" spans="1:14" ht="15" thickBot="1" x14ac:dyDescent="0.35">
      <c r="A29" s="136" t="s">
        <v>878</v>
      </c>
      <c r="B29" s="136" t="s">
        <v>1148</v>
      </c>
      <c r="C29" s="136" t="s">
        <v>879</v>
      </c>
      <c r="D29" s="136" t="s">
        <v>880</v>
      </c>
      <c r="E29" s="141" t="s">
        <v>869</v>
      </c>
      <c r="F29" s="138" t="s">
        <v>854</v>
      </c>
      <c r="G29" s="138" t="s">
        <v>854</v>
      </c>
      <c r="H29" s="138"/>
      <c r="J29" s="47"/>
      <c r="K29" s="159"/>
      <c r="L29" s="157"/>
      <c r="M29" s="157"/>
      <c r="N29" s="157"/>
    </row>
    <row r="30" spans="1:14" ht="15" thickBot="1" x14ac:dyDescent="0.35">
      <c r="A30" s="136" t="s">
        <v>881</v>
      </c>
      <c r="B30" s="136" t="s">
        <v>1147</v>
      </c>
      <c r="C30" s="136"/>
      <c r="D30" s="136" t="s">
        <v>882</v>
      </c>
      <c r="E30" s="136"/>
      <c r="F30" s="138" t="s">
        <v>854</v>
      </c>
      <c r="G30" s="142"/>
      <c r="H30" s="142"/>
      <c r="K30" s="159"/>
      <c r="L30" s="157"/>
      <c r="M30" s="157"/>
      <c r="N30" s="157"/>
    </row>
    <row r="31" spans="1:14" ht="34.5" customHeight="1" thickBot="1" x14ac:dyDescent="0.35">
      <c r="A31" s="143" t="s">
        <v>883</v>
      </c>
      <c r="B31" s="136" t="s">
        <v>1146</v>
      </c>
      <c r="C31" s="142"/>
      <c r="D31" s="136" t="s">
        <v>1135</v>
      </c>
      <c r="E31" s="136"/>
      <c r="F31" s="138" t="s">
        <v>854</v>
      </c>
      <c r="G31" s="150" t="s">
        <v>884</v>
      </c>
      <c r="H31" s="150"/>
      <c r="K31" s="159"/>
      <c r="L31" s="157"/>
      <c r="M31" s="157"/>
      <c r="N31" s="157"/>
    </row>
    <row r="32" spans="1:14" ht="15" thickBot="1" x14ac:dyDescent="0.35">
      <c r="A32" s="136" t="s">
        <v>885</v>
      </c>
      <c r="B32" s="136" t="s">
        <v>1145</v>
      </c>
      <c r="C32" s="136" t="s">
        <v>886</v>
      </c>
      <c r="D32" s="136" t="s">
        <v>887</v>
      </c>
      <c r="E32" s="136"/>
      <c r="F32" s="138" t="s">
        <v>854</v>
      </c>
      <c r="G32" s="142"/>
      <c r="H32" s="142"/>
      <c r="K32" s="159"/>
      <c r="L32" s="157"/>
      <c r="M32" s="157"/>
      <c r="N32" s="157"/>
    </row>
    <row r="33" spans="1:14" ht="15" thickBot="1" x14ac:dyDescent="0.35">
      <c r="A33" s="136" t="s">
        <v>888</v>
      </c>
      <c r="B33" s="136" t="s">
        <v>1144</v>
      </c>
      <c r="C33" s="136" t="s">
        <v>889</v>
      </c>
      <c r="D33" s="141"/>
      <c r="E33" s="141" t="s">
        <v>890</v>
      </c>
      <c r="F33" s="138" t="s">
        <v>891</v>
      </c>
      <c r="G33" s="138" t="s">
        <v>891</v>
      </c>
      <c r="H33" s="138"/>
      <c r="K33" s="159"/>
      <c r="L33" s="157"/>
      <c r="M33" s="157"/>
      <c r="N33" s="157"/>
    </row>
    <row r="34" spans="1:14" ht="15" thickBot="1" x14ac:dyDescent="0.35">
      <c r="A34" s="136" t="s">
        <v>892</v>
      </c>
      <c r="B34" s="136" t="s">
        <v>1142</v>
      </c>
      <c r="C34" s="143" t="s">
        <v>893</v>
      </c>
      <c r="D34" s="136" t="s">
        <v>894</v>
      </c>
      <c r="E34" s="136"/>
      <c r="F34" s="142"/>
      <c r="G34" s="142"/>
      <c r="H34" s="142"/>
      <c r="K34" s="159"/>
      <c r="L34" s="157"/>
      <c r="M34" s="157"/>
      <c r="N34" s="157"/>
    </row>
    <row r="35" spans="1:14" ht="15" thickBot="1" x14ac:dyDescent="0.35">
      <c r="A35" s="136" t="s">
        <v>895</v>
      </c>
      <c r="B35" s="136" t="s">
        <v>896</v>
      </c>
      <c r="C35" s="136" t="s">
        <v>897</v>
      </c>
      <c r="D35" s="136" t="s">
        <v>898</v>
      </c>
      <c r="E35" s="136"/>
      <c r="F35" s="142"/>
      <c r="G35" s="142"/>
      <c r="H35" s="142"/>
      <c r="K35" s="159"/>
      <c r="L35" s="157"/>
      <c r="M35" s="157"/>
      <c r="N35" s="157"/>
    </row>
    <row r="36" spans="1:14" ht="15" thickBot="1" x14ac:dyDescent="0.35">
      <c r="A36" s="143" t="s">
        <v>899</v>
      </c>
      <c r="B36" s="136" t="s">
        <v>900</v>
      </c>
      <c r="C36" s="142"/>
      <c r="D36" s="136" t="s">
        <v>901</v>
      </c>
      <c r="E36" s="136"/>
      <c r="F36" s="138" t="s">
        <v>891</v>
      </c>
      <c r="G36" s="138" t="s">
        <v>891</v>
      </c>
      <c r="H36" s="138"/>
      <c r="K36" s="151"/>
      <c r="L36" s="151"/>
      <c r="M36" s="160"/>
      <c r="N36" s="160"/>
    </row>
    <row r="37" spans="1:14" ht="15" thickBot="1" x14ac:dyDescent="0.35">
      <c r="A37" s="136" t="s">
        <v>902</v>
      </c>
      <c r="B37" s="136" t="s">
        <v>1143</v>
      </c>
      <c r="C37" s="136" t="s">
        <v>903</v>
      </c>
      <c r="D37" s="136" t="s">
        <v>904</v>
      </c>
      <c r="E37" s="136"/>
      <c r="F37" s="138" t="s">
        <v>854</v>
      </c>
      <c r="G37" s="142"/>
      <c r="H37" s="142"/>
      <c r="K37" s="159"/>
      <c r="L37" s="157"/>
      <c r="M37" s="157"/>
      <c r="N37" s="157"/>
    </row>
    <row r="38" spans="1:14" ht="15" thickBot="1" x14ac:dyDescent="0.35">
      <c r="A38" s="136" t="s">
        <v>905</v>
      </c>
      <c r="B38" s="143" t="s">
        <v>906</v>
      </c>
      <c r="C38" s="136" t="s">
        <v>907</v>
      </c>
      <c r="D38" s="136" t="s">
        <v>1136</v>
      </c>
      <c r="E38" s="136"/>
      <c r="F38" s="142"/>
      <c r="G38" s="142"/>
      <c r="H38" s="142"/>
      <c r="K38" s="159"/>
      <c r="L38" s="157"/>
      <c r="M38" s="157"/>
      <c r="N38" s="157"/>
    </row>
    <row r="39" spans="1:14" ht="15" thickBot="1" x14ac:dyDescent="0.35">
      <c r="A39" s="136" t="s">
        <v>908</v>
      </c>
      <c r="B39" s="136" t="s">
        <v>1141</v>
      </c>
      <c r="C39" s="142"/>
      <c r="D39" s="136" t="s">
        <v>909</v>
      </c>
      <c r="E39" s="136"/>
      <c r="F39" s="142"/>
      <c r="G39" s="142"/>
      <c r="H39" s="142"/>
      <c r="K39" s="159"/>
      <c r="L39" s="157"/>
      <c r="M39" s="157"/>
      <c r="N39" s="157"/>
    </row>
    <row r="40" spans="1:14" ht="15" thickBot="1" x14ac:dyDescent="0.35">
      <c r="A40" s="136" t="s">
        <v>910</v>
      </c>
      <c r="B40" s="136" t="s">
        <v>906</v>
      </c>
      <c r="C40" s="136" t="s">
        <v>907</v>
      </c>
      <c r="D40" s="136" t="s">
        <v>911</v>
      </c>
      <c r="E40" s="141" t="s">
        <v>912</v>
      </c>
      <c r="F40" s="142"/>
      <c r="G40" s="138" t="s">
        <v>854</v>
      </c>
      <c r="H40" s="138"/>
      <c r="K40" s="159"/>
      <c r="L40" s="157"/>
      <c r="M40" s="157"/>
      <c r="N40" s="157"/>
    </row>
    <row r="41" spans="1:14" ht="15" thickBot="1" x14ac:dyDescent="0.35">
      <c r="A41" s="136" t="s">
        <v>913</v>
      </c>
      <c r="B41" s="136" t="s">
        <v>914</v>
      </c>
      <c r="C41" s="142"/>
      <c r="D41" s="136" t="s">
        <v>915</v>
      </c>
      <c r="E41" s="136"/>
      <c r="F41" s="142"/>
      <c r="G41" s="142"/>
      <c r="H41" s="142"/>
      <c r="K41" s="159"/>
      <c r="L41" s="157"/>
      <c r="M41" s="157"/>
      <c r="N41" s="157"/>
    </row>
    <row r="42" spans="1:14" ht="15" thickBot="1" x14ac:dyDescent="0.35">
      <c r="A42" s="136" t="s">
        <v>916</v>
      </c>
      <c r="B42" s="136" t="s">
        <v>917</v>
      </c>
      <c r="C42" s="136" t="s">
        <v>918</v>
      </c>
      <c r="D42" s="136" t="s">
        <v>919</v>
      </c>
      <c r="E42" s="141" t="s">
        <v>912</v>
      </c>
      <c r="F42" s="138" t="s">
        <v>920</v>
      </c>
      <c r="G42" s="142"/>
      <c r="H42" s="142"/>
      <c r="K42" s="159"/>
      <c r="L42" s="157"/>
      <c r="M42" s="157"/>
      <c r="N42" s="157"/>
    </row>
    <row r="43" spans="1:14" ht="15" thickBot="1" x14ac:dyDescent="0.35">
      <c r="A43" s="143" t="s">
        <v>925</v>
      </c>
      <c r="B43" s="136" t="s">
        <v>926</v>
      </c>
      <c r="C43" s="142"/>
      <c r="D43" s="136" t="s">
        <v>927</v>
      </c>
      <c r="E43" s="136"/>
      <c r="F43" s="142"/>
      <c r="G43" s="142"/>
      <c r="H43" s="142"/>
      <c r="K43" s="159"/>
      <c r="L43" s="157"/>
      <c r="M43" s="157"/>
      <c r="N43" s="157"/>
    </row>
    <row r="44" spans="1:14" ht="15" thickBot="1" x14ac:dyDescent="0.35">
      <c r="A44" s="136" t="s">
        <v>928</v>
      </c>
      <c r="B44" s="136" t="s">
        <v>1140</v>
      </c>
      <c r="C44" s="142"/>
      <c r="D44" s="136" t="s">
        <v>929</v>
      </c>
      <c r="E44" s="136"/>
      <c r="F44" s="142"/>
      <c r="G44" s="142"/>
      <c r="H44" s="142"/>
      <c r="K44" s="159"/>
      <c r="L44" s="157"/>
      <c r="M44" s="157"/>
      <c r="N44" s="157"/>
    </row>
    <row r="45" spans="1:14" ht="15" thickBot="1" x14ac:dyDescent="0.35">
      <c r="A45" s="136" t="s">
        <v>930</v>
      </c>
      <c r="B45" s="136" t="s">
        <v>1139</v>
      </c>
      <c r="C45" s="136" t="s">
        <v>931</v>
      </c>
      <c r="D45" s="136" t="s">
        <v>932</v>
      </c>
      <c r="E45" s="136"/>
      <c r="F45" s="142"/>
      <c r="G45" s="142"/>
      <c r="H45" s="142"/>
      <c r="K45" s="159"/>
      <c r="L45" s="157"/>
      <c r="M45" s="157"/>
      <c r="N45" s="157"/>
    </row>
    <row r="46" spans="1:14" ht="15" thickBot="1" x14ac:dyDescent="0.35">
      <c r="A46" s="143" t="s">
        <v>933</v>
      </c>
      <c r="B46" s="136" t="s">
        <v>934</v>
      </c>
      <c r="C46" s="142"/>
      <c r="D46" s="136" t="s">
        <v>935</v>
      </c>
      <c r="E46" s="136"/>
      <c r="F46" s="142"/>
      <c r="G46" s="142"/>
      <c r="H46" s="142"/>
      <c r="K46" s="159"/>
      <c r="L46" s="157"/>
      <c r="M46" s="157"/>
      <c r="N46" s="161"/>
    </row>
    <row r="47" spans="1:14" ht="15" thickBot="1" x14ac:dyDescent="0.35">
      <c r="A47" s="136" t="s">
        <v>936</v>
      </c>
      <c r="B47" s="136" t="s">
        <v>937</v>
      </c>
      <c r="C47" s="136" t="s">
        <v>938</v>
      </c>
      <c r="D47" s="136" t="s">
        <v>939</v>
      </c>
      <c r="E47" s="141" t="s">
        <v>940</v>
      </c>
      <c r="F47" s="138" t="s">
        <v>941</v>
      </c>
      <c r="G47" s="138" t="s">
        <v>891</v>
      </c>
      <c r="H47" s="138"/>
      <c r="K47" s="161"/>
      <c r="L47" s="161"/>
      <c r="M47" s="161"/>
      <c r="N47" s="161"/>
    </row>
    <row r="48" spans="1:14" ht="15" thickBot="1" x14ac:dyDescent="0.35">
      <c r="A48" s="136" t="s">
        <v>946</v>
      </c>
      <c r="B48" s="143" t="s">
        <v>1138</v>
      </c>
      <c r="C48" s="136" t="s">
        <v>947</v>
      </c>
      <c r="D48" s="136" t="s">
        <v>948</v>
      </c>
      <c r="E48" s="141" t="s">
        <v>949</v>
      </c>
      <c r="F48" s="138" t="s">
        <v>854</v>
      </c>
      <c r="G48" s="138" t="s">
        <v>854</v>
      </c>
      <c r="H48" s="138"/>
    </row>
    <row r="49" spans="1:8" ht="15" thickBot="1" x14ac:dyDescent="0.35">
      <c r="A49" s="425" t="s">
        <v>950</v>
      </c>
      <c r="B49" s="425" t="s">
        <v>951</v>
      </c>
      <c r="C49" s="425" t="s">
        <v>952</v>
      </c>
      <c r="D49" s="425" t="s">
        <v>953</v>
      </c>
      <c r="E49" s="426" t="s">
        <v>954</v>
      </c>
      <c r="F49" s="427"/>
      <c r="G49" s="427"/>
      <c r="H49" s="427"/>
    </row>
    <row r="50" spans="1:8" ht="15" thickBot="1" x14ac:dyDescent="0.35">
      <c r="A50" s="84"/>
      <c r="B50" s="84"/>
      <c r="C50" s="84"/>
      <c r="D50" s="84"/>
      <c r="E50" s="438">
        <v>23</v>
      </c>
      <c r="F50" s="439"/>
      <c r="G50" s="439"/>
      <c r="H50" s="439"/>
    </row>
    <row r="51" spans="1:8" ht="24" thickBot="1" x14ac:dyDescent="0.35">
      <c r="A51" s="275" t="s">
        <v>2972</v>
      </c>
      <c r="B51" s="276"/>
      <c r="C51" s="277"/>
      <c r="D51" s="284"/>
      <c r="E51" s="276"/>
      <c r="F51" s="285"/>
      <c r="G51" s="286"/>
      <c r="H51" s="286"/>
    </row>
    <row r="52" spans="1:8" ht="15" thickBot="1" x14ac:dyDescent="0.35">
      <c r="A52" s="289" t="s">
        <v>959</v>
      </c>
      <c r="B52" s="289" t="s">
        <v>960</v>
      </c>
      <c r="C52" s="290"/>
      <c r="D52" s="289" t="s">
        <v>961</v>
      </c>
      <c r="E52" s="290"/>
      <c r="F52" s="290"/>
      <c r="G52" s="290"/>
      <c r="H52" s="290"/>
    </row>
    <row r="53" spans="1:8" ht="15" thickBot="1" x14ac:dyDescent="0.35">
      <c r="A53" s="291" t="s">
        <v>962</v>
      </c>
      <c r="B53" s="289" t="s">
        <v>963</v>
      </c>
      <c r="C53" s="289" t="s">
        <v>964</v>
      </c>
      <c r="D53" s="289" t="s">
        <v>965</v>
      </c>
      <c r="E53" s="290"/>
      <c r="F53" s="290"/>
      <c r="G53" s="290"/>
      <c r="H53" s="290"/>
    </row>
    <row r="54" spans="1:8" ht="15" thickBot="1" x14ac:dyDescent="0.35">
      <c r="A54" s="291" t="s">
        <v>966</v>
      </c>
      <c r="B54" s="289" t="s">
        <v>967</v>
      </c>
      <c r="C54" s="289" t="s">
        <v>968</v>
      </c>
      <c r="D54" s="289" t="s">
        <v>969</v>
      </c>
      <c r="E54" s="290"/>
      <c r="F54" s="290"/>
      <c r="G54" s="290"/>
      <c r="H54" s="290"/>
    </row>
    <row r="55" spans="1:8" ht="15" thickBot="1" x14ac:dyDescent="0.35">
      <c r="A55" s="289" t="s">
        <v>970</v>
      </c>
      <c r="B55" s="289" t="s">
        <v>971</v>
      </c>
      <c r="C55" s="290"/>
      <c r="D55" s="289" t="s">
        <v>972</v>
      </c>
      <c r="E55" s="290"/>
      <c r="F55" s="290"/>
      <c r="G55" s="290"/>
      <c r="H55" s="290"/>
    </row>
    <row r="56" spans="1:8" ht="15" thickBot="1" x14ac:dyDescent="0.35">
      <c r="A56" s="291" t="s">
        <v>973</v>
      </c>
      <c r="B56" s="289" t="s">
        <v>974</v>
      </c>
      <c r="C56" s="290"/>
      <c r="D56" s="289" t="s">
        <v>975</v>
      </c>
      <c r="E56" s="290"/>
      <c r="F56" s="290"/>
      <c r="G56" s="290"/>
      <c r="H56" s="290"/>
    </row>
    <row r="57" spans="1:8" ht="15" thickBot="1" x14ac:dyDescent="0.35">
      <c r="A57" s="289" t="s">
        <v>976</v>
      </c>
      <c r="B57" s="292" t="s">
        <v>977</v>
      </c>
      <c r="C57" s="289" t="s">
        <v>978</v>
      </c>
      <c r="D57" s="289" t="s">
        <v>979</v>
      </c>
      <c r="E57" s="290"/>
      <c r="F57" s="290"/>
      <c r="G57" s="290"/>
      <c r="H57" s="290"/>
    </row>
    <row r="58" spans="1:8" ht="15" thickBot="1" x14ac:dyDescent="0.35">
      <c r="A58" s="291" t="s">
        <v>980</v>
      </c>
      <c r="B58" s="289" t="s">
        <v>981</v>
      </c>
      <c r="C58" s="290"/>
      <c r="D58" s="289" t="s">
        <v>982</v>
      </c>
      <c r="E58" s="290"/>
      <c r="F58" s="290"/>
      <c r="G58" s="290"/>
      <c r="H58" s="290"/>
    </row>
    <row r="60" spans="1:8" x14ac:dyDescent="0.3">
      <c r="A60" s="43"/>
      <c r="B60" s="44"/>
      <c r="C60" s="45"/>
      <c r="D60" s="44"/>
      <c r="E60" s="45">
        <v>8</v>
      </c>
      <c r="F60" s="45"/>
      <c r="G60" s="45"/>
      <c r="H60" s="45"/>
    </row>
  </sheetData>
  <mergeCells count="3">
    <mergeCell ref="M2:N2"/>
    <mergeCell ref="A2:H2"/>
    <mergeCell ref="A12:H12"/>
  </mergeCells>
  <hyperlinks>
    <hyperlink ref="E48" r:id="rId1" display="mailto:murimotu.karioi@gmail.com"/>
    <hyperlink ref="E49" r:id="rId2" display="mailto:toni.waho@xtra.co.nz"/>
    <hyperlink ref="E14" r:id="rId3"/>
    <hyperlink ref="E47" r:id="rId4" display="mailto:kaye.oliver@slingshot.co.nz"/>
    <hyperlink ref="E40" r:id="rId5"/>
    <hyperlink ref="E42" r:id="rId6"/>
    <hyperlink ref="E7" r:id="rId7"/>
    <hyperlink ref="E29" r:id="rId8"/>
    <hyperlink ref="E27" r:id="rId9" display="mailto:inaw@kokohuia.co.nz"/>
    <hyperlink ref="E21" r:id="rId10"/>
    <hyperlink ref="E24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pane ySplit="1" topLeftCell="A41" activePane="bottomLeft" state="frozen"/>
      <selection pane="bottomLeft" activeCell="F95" sqref="F95"/>
    </sheetView>
  </sheetViews>
  <sheetFormatPr defaultColWidth="8.88671875" defaultRowHeight="14.4" x14ac:dyDescent="0.3"/>
  <cols>
    <col min="1" max="1" width="47.44140625" customWidth="1"/>
    <col min="2" max="2" width="61" customWidth="1"/>
    <col min="3" max="3" width="29.109375" customWidth="1"/>
    <col min="4" max="4" width="24" customWidth="1"/>
    <col min="5" max="5" width="31.6640625" customWidth="1"/>
    <col min="6" max="6" width="21.88671875" customWidth="1"/>
  </cols>
  <sheetData>
    <row r="1" spans="1:7" ht="25.5" customHeight="1" thickBot="1" x14ac:dyDescent="0.35">
      <c r="A1" s="293" t="s">
        <v>0</v>
      </c>
      <c r="B1" s="293" t="s">
        <v>500</v>
      </c>
      <c r="C1" s="293" t="s">
        <v>2977</v>
      </c>
      <c r="D1" s="293" t="s">
        <v>2776</v>
      </c>
      <c r="E1" s="293" t="s">
        <v>844</v>
      </c>
      <c r="F1" s="293"/>
      <c r="G1" s="2"/>
    </row>
    <row r="2" spans="1:7" ht="24.75" customHeight="1" thickBot="1" x14ac:dyDescent="0.35">
      <c r="A2" s="478" t="s">
        <v>1664</v>
      </c>
      <c r="B2" s="479"/>
      <c r="C2" s="479"/>
      <c r="D2" s="479"/>
      <c r="E2" s="479"/>
      <c r="F2" s="480"/>
    </row>
    <row r="3" spans="1:7" ht="18" customHeight="1" thickBot="1" x14ac:dyDescent="0.35">
      <c r="A3" s="144" t="s">
        <v>728</v>
      </c>
      <c r="B3" s="144" t="s">
        <v>811</v>
      </c>
      <c r="C3" s="144" t="s">
        <v>729</v>
      </c>
      <c r="D3" s="144"/>
      <c r="E3" s="144" t="s">
        <v>730</v>
      </c>
      <c r="F3" s="144"/>
    </row>
    <row r="4" spans="1:7" ht="16.5" customHeight="1" thickBot="1" x14ac:dyDescent="0.35">
      <c r="A4" s="144" t="s">
        <v>731</v>
      </c>
      <c r="B4" s="144" t="s">
        <v>812</v>
      </c>
      <c r="C4" s="144" t="s">
        <v>732</v>
      </c>
      <c r="D4" s="144"/>
      <c r="E4" s="144"/>
      <c r="F4" s="144"/>
    </row>
    <row r="5" spans="1:7" ht="15" thickBot="1" x14ac:dyDescent="0.35">
      <c r="A5" s="144" t="s">
        <v>733</v>
      </c>
      <c r="B5" s="144" t="s">
        <v>813</v>
      </c>
      <c r="C5" s="144" t="s">
        <v>734</v>
      </c>
      <c r="D5" s="144"/>
      <c r="E5" s="144" t="s">
        <v>730</v>
      </c>
      <c r="F5" s="144"/>
    </row>
    <row r="6" spans="1:7" ht="15.75" customHeight="1" thickBot="1" x14ac:dyDescent="0.35">
      <c r="A6" s="144" t="s">
        <v>735</v>
      </c>
      <c r="B6" s="144" t="s">
        <v>814</v>
      </c>
      <c r="C6" s="144" t="s">
        <v>736</v>
      </c>
      <c r="D6" s="144"/>
      <c r="E6" s="144" t="s">
        <v>737</v>
      </c>
      <c r="F6" s="144"/>
    </row>
    <row r="7" spans="1:7" ht="15" thickBot="1" x14ac:dyDescent="0.35">
      <c r="A7" s="144" t="s">
        <v>738</v>
      </c>
      <c r="B7" s="144" t="s">
        <v>815</v>
      </c>
      <c r="C7" s="144"/>
      <c r="D7" s="144"/>
      <c r="E7" s="144" t="s">
        <v>739</v>
      </c>
      <c r="F7" s="144"/>
    </row>
    <row r="8" spans="1:7" ht="17.25" customHeight="1" thickBot="1" x14ac:dyDescent="0.35">
      <c r="A8" s="144" t="s">
        <v>740</v>
      </c>
      <c r="B8" s="144" t="s">
        <v>816</v>
      </c>
      <c r="C8" s="144" t="s">
        <v>3612</v>
      </c>
      <c r="D8" s="144"/>
      <c r="E8" s="144" t="s">
        <v>741</v>
      </c>
      <c r="F8" s="144"/>
    </row>
    <row r="9" spans="1:7" ht="15.75" customHeight="1" thickBot="1" x14ac:dyDescent="0.35">
      <c r="A9" s="144" t="s">
        <v>742</v>
      </c>
      <c r="B9" s="144" t="s">
        <v>817</v>
      </c>
      <c r="C9" s="144" t="s">
        <v>743</v>
      </c>
      <c r="D9" s="144"/>
      <c r="E9" s="144" t="s">
        <v>744</v>
      </c>
      <c r="F9" s="144"/>
    </row>
    <row r="10" spans="1:7" ht="15" thickBot="1" x14ac:dyDescent="0.35">
      <c r="A10" s="144" t="s">
        <v>745</v>
      </c>
      <c r="B10" s="144" t="s">
        <v>818</v>
      </c>
      <c r="C10" s="144" t="s">
        <v>746</v>
      </c>
      <c r="D10" s="144"/>
      <c r="E10" s="144" t="s">
        <v>747</v>
      </c>
      <c r="F10" s="144"/>
    </row>
    <row r="11" spans="1:7" ht="15" thickBot="1" x14ac:dyDescent="0.35">
      <c r="A11" s="144" t="s">
        <v>748</v>
      </c>
      <c r="B11" s="144" t="s">
        <v>819</v>
      </c>
      <c r="C11" s="144"/>
      <c r="D11" s="144"/>
      <c r="E11" s="144" t="s">
        <v>749</v>
      </c>
      <c r="F11" s="144"/>
    </row>
    <row r="12" spans="1:7" ht="15" thickBot="1" x14ac:dyDescent="0.35">
      <c r="A12" s="144" t="s">
        <v>760</v>
      </c>
      <c r="B12" s="144" t="s">
        <v>817</v>
      </c>
      <c r="C12" s="144" t="s">
        <v>761</v>
      </c>
      <c r="D12" s="144"/>
      <c r="E12" s="144" t="s">
        <v>762</v>
      </c>
      <c r="F12" s="144"/>
    </row>
    <row r="13" spans="1:7" ht="15" thickBot="1" x14ac:dyDescent="0.35">
      <c r="A13" s="144" t="s">
        <v>763</v>
      </c>
      <c r="B13" s="144" t="s">
        <v>824</v>
      </c>
      <c r="C13" s="144" t="s">
        <v>764</v>
      </c>
      <c r="D13" s="144"/>
      <c r="E13" s="144"/>
      <c r="F13" s="144"/>
    </row>
    <row r="14" spans="1:7" ht="15" thickBot="1" x14ac:dyDescent="0.35">
      <c r="A14" s="144" t="s">
        <v>765</v>
      </c>
      <c r="B14" s="144" t="s">
        <v>825</v>
      </c>
      <c r="C14" s="144" t="s">
        <v>766</v>
      </c>
      <c r="D14" s="144"/>
      <c r="E14" s="144" t="s">
        <v>767</v>
      </c>
      <c r="F14" s="144"/>
    </row>
    <row r="15" spans="1:7" ht="15" thickBot="1" x14ac:dyDescent="0.35">
      <c r="A15" s="144" t="s">
        <v>768</v>
      </c>
      <c r="B15" s="144" t="s">
        <v>826</v>
      </c>
      <c r="C15" s="144" t="s">
        <v>769</v>
      </c>
      <c r="D15" s="144"/>
      <c r="E15" s="144" t="s">
        <v>770</v>
      </c>
      <c r="F15" s="144"/>
    </row>
    <row r="16" spans="1:7" ht="15" thickBot="1" x14ac:dyDescent="0.35">
      <c r="A16" s="144" t="s">
        <v>773</v>
      </c>
      <c r="B16" s="144" t="s">
        <v>828</v>
      </c>
      <c r="C16" s="144" t="s">
        <v>746</v>
      </c>
      <c r="D16" s="144"/>
      <c r="E16" s="144" t="s">
        <v>774</v>
      </c>
      <c r="F16" s="144"/>
    </row>
    <row r="17" spans="1:6" ht="15" thickBot="1" x14ac:dyDescent="0.35">
      <c r="A17" s="144" t="s">
        <v>775</v>
      </c>
      <c r="B17" s="144" t="s">
        <v>829</v>
      </c>
      <c r="C17" s="144"/>
      <c r="D17" s="144"/>
      <c r="E17" s="144" t="s">
        <v>776</v>
      </c>
      <c r="F17" s="144"/>
    </row>
    <row r="18" spans="1:6" ht="15" thickBot="1" x14ac:dyDescent="0.35">
      <c r="A18" s="144" t="s">
        <v>780</v>
      </c>
      <c r="B18" s="144" t="s">
        <v>831</v>
      </c>
      <c r="C18" s="144" t="s">
        <v>781</v>
      </c>
      <c r="D18" s="144"/>
      <c r="E18" s="144" t="s">
        <v>782</v>
      </c>
      <c r="F18" s="144"/>
    </row>
    <row r="19" spans="1:6" ht="15" thickBot="1" x14ac:dyDescent="0.35">
      <c r="A19" s="144" t="s">
        <v>783</v>
      </c>
      <c r="B19" s="144" t="s">
        <v>832</v>
      </c>
      <c r="C19" s="144"/>
      <c r="D19" s="144"/>
      <c r="E19" s="144" t="s">
        <v>784</v>
      </c>
      <c r="F19" s="144"/>
    </row>
    <row r="20" spans="1:6" ht="15" thickBot="1" x14ac:dyDescent="0.35">
      <c r="A20" s="144" t="s">
        <v>785</v>
      </c>
      <c r="B20" s="144" t="s">
        <v>833</v>
      </c>
      <c r="C20" s="144" t="s">
        <v>746</v>
      </c>
      <c r="D20" s="144"/>
      <c r="E20" s="144" t="s">
        <v>786</v>
      </c>
      <c r="F20" s="144"/>
    </row>
    <row r="21" spans="1:6" ht="16.5" customHeight="1" thickBot="1" x14ac:dyDescent="0.35">
      <c r="A21" s="144" t="s">
        <v>787</v>
      </c>
      <c r="B21" s="144" t="s">
        <v>834</v>
      </c>
      <c r="C21" s="144" t="s">
        <v>781</v>
      </c>
      <c r="D21" s="144"/>
      <c r="E21" s="144" t="s">
        <v>782</v>
      </c>
      <c r="F21" s="144"/>
    </row>
    <row r="22" spans="1:6" ht="15" thickBot="1" x14ac:dyDescent="0.35">
      <c r="A22" s="144" t="s">
        <v>793</v>
      </c>
      <c r="B22" s="144" t="s">
        <v>837</v>
      </c>
      <c r="C22" s="144" t="s">
        <v>794</v>
      </c>
      <c r="D22" s="144"/>
      <c r="E22" s="144" t="s">
        <v>795</v>
      </c>
      <c r="F22" s="144"/>
    </row>
    <row r="23" spans="1:6" ht="15" thickBot="1" x14ac:dyDescent="0.35">
      <c r="A23" s="144" t="s">
        <v>796</v>
      </c>
      <c r="B23" s="144" t="s">
        <v>838</v>
      </c>
      <c r="C23" s="144" t="s">
        <v>797</v>
      </c>
      <c r="D23" s="144"/>
      <c r="E23" s="144" t="s">
        <v>798</v>
      </c>
      <c r="F23" s="144"/>
    </row>
    <row r="24" spans="1:6" ht="15" thickBot="1" x14ac:dyDescent="0.35">
      <c r="A24" s="144" t="s">
        <v>799</v>
      </c>
      <c r="B24" s="144" t="s">
        <v>839</v>
      </c>
      <c r="C24" s="144" t="s">
        <v>800</v>
      </c>
      <c r="D24" s="144"/>
      <c r="E24" s="144" t="s">
        <v>801</v>
      </c>
      <c r="F24" s="144"/>
    </row>
    <row r="25" spans="1:6" ht="15" thickBot="1" x14ac:dyDescent="0.35">
      <c r="A25" s="144" t="s">
        <v>802</v>
      </c>
      <c r="B25" s="144" t="s">
        <v>840</v>
      </c>
      <c r="C25" s="144"/>
      <c r="D25" s="144"/>
      <c r="E25" s="144" t="s">
        <v>803</v>
      </c>
      <c r="F25" s="144"/>
    </row>
    <row r="26" spans="1:6" ht="15" thickBot="1" x14ac:dyDescent="0.35">
      <c r="A26" s="144" t="s">
        <v>804</v>
      </c>
      <c r="B26" s="144" t="s">
        <v>841</v>
      </c>
      <c r="C26" s="144" t="s">
        <v>805</v>
      </c>
      <c r="D26" s="144"/>
      <c r="E26" s="144"/>
      <c r="F26" s="144"/>
    </row>
    <row r="27" spans="1:6" ht="15" thickBot="1" x14ac:dyDescent="0.35">
      <c r="A27" s="144" t="s">
        <v>806</v>
      </c>
      <c r="B27" s="144" t="s">
        <v>842</v>
      </c>
      <c r="C27" s="144" t="s">
        <v>807</v>
      </c>
      <c r="D27" s="144"/>
      <c r="E27" s="144"/>
      <c r="F27" s="144"/>
    </row>
    <row r="28" spans="1:6" ht="15" thickBot="1" x14ac:dyDescent="0.35">
      <c r="A28" s="144" t="s">
        <v>808</v>
      </c>
      <c r="B28" s="144" t="s">
        <v>843</v>
      </c>
      <c r="C28" s="144" t="s">
        <v>809</v>
      </c>
      <c r="D28" s="144"/>
      <c r="E28" s="144" t="s">
        <v>810</v>
      </c>
      <c r="F28" s="144"/>
    </row>
    <row r="29" spans="1:6" ht="15" thickBot="1" x14ac:dyDescent="0.35">
      <c r="A29" s="149" t="s">
        <v>3575</v>
      </c>
      <c r="B29" s="144" t="s">
        <v>812</v>
      </c>
      <c r="C29" s="144" t="s">
        <v>732</v>
      </c>
      <c r="D29" s="144"/>
      <c r="E29" s="435" t="s">
        <v>3581</v>
      </c>
      <c r="F29" s="144"/>
    </row>
    <row r="30" spans="1:6" ht="15" thickBot="1" x14ac:dyDescent="0.35">
      <c r="A30" s="149" t="s">
        <v>3582</v>
      </c>
      <c r="B30" s="144" t="s">
        <v>3583</v>
      </c>
      <c r="C30" s="144" t="s">
        <v>3586</v>
      </c>
      <c r="D30" s="144"/>
      <c r="E30" s="149" t="s">
        <v>3581</v>
      </c>
      <c r="F30" s="436"/>
    </row>
    <row r="31" spans="1:6" ht="15" thickBot="1" x14ac:dyDescent="0.35">
      <c r="A31" s="149" t="s">
        <v>3585</v>
      </c>
      <c r="B31" s="144" t="s">
        <v>3584</v>
      </c>
      <c r="C31" s="144" t="s">
        <v>3587</v>
      </c>
      <c r="D31" s="144"/>
      <c r="E31" s="149" t="s">
        <v>3581</v>
      </c>
      <c r="F31" s="144"/>
    </row>
    <row r="32" spans="1:6" ht="15" thickBot="1" x14ac:dyDescent="0.35">
      <c r="A32" s="149" t="s">
        <v>3589</v>
      </c>
      <c r="B32" s="144" t="s">
        <v>3592</v>
      </c>
      <c r="C32" s="144" t="s">
        <v>3590</v>
      </c>
      <c r="D32" s="144"/>
      <c r="E32" s="149" t="s">
        <v>3591</v>
      </c>
      <c r="F32" s="144"/>
    </row>
    <row r="33" spans="1:6" ht="15" thickBot="1" x14ac:dyDescent="0.35">
      <c r="A33" s="149" t="s">
        <v>3593</v>
      </c>
      <c r="B33" s="144" t="s">
        <v>3594</v>
      </c>
      <c r="C33" s="144" t="s">
        <v>3595</v>
      </c>
      <c r="D33" s="144"/>
      <c r="E33" s="149"/>
      <c r="F33" s="144"/>
    </row>
    <row r="34" spans="1:6" ht="15" thickBot="1" x14ac:dyDescent="0.35">
      <c r="A34" s="149" t="s">
        <v>3576</v>
      </c>
      <c r="B34" s="144" t="s">
        <v>3577</v>
      </c>
      <c r="C34" s="144" t="s">
        <v>3588</v>
      </c>
      <c r="D34" s="144"/>
      <c r="E34" s="149" t="s">
        <v>3578</v>
      </c>
      <c r="F34" s="144"/>
    </row>
    <row r="35" spans="1:6" ht="15" thickBot="1" x14ac:dyDescent="0.35">
      <c r="A35" s="435" t="s">
        <v>3596</v>
      </c>
      <c r="B35" s="144" t="s">
        <v>3597</v>
      </c>
      <c r="C35" s="144" t="s">
        <v>3598</v>
      </c>
      <c r="D35" s="144"/>
      <c r="E35" s="149" t="s">
        <v>3599</v>
      </c>
      <c r="F35" s="144"/>
    </row>
    <row r="36" spans="1:6" ht="15" thickBot="1" x14ac:dyDescent="0.35">
      <c r="A36" s="435" t="s">
        <v>3601</v>
      </c>
      <c r="B36" s="144" t="s">
        <v>837</v>
      </c>
      <c r="C36" s="144" t="s">
        <v>3603</v>
      </c>
      <c r="D36" s="144"/>
      <c r="E36" s="437" t="s">
        <v>3605</v>
      </c>
      <c r="F36" s="144"/>
    </row>
    <row r="37" spans="1:6" ht="15" thickBot="1" x14ac:dyDescent="0.35">
      <c r="A37" s="149" t="s">
        <v>3600</v>
      </c>
      <c r="B37" s="144" t="s">
        <v>837</v>
      </c>
      <c r="C37" s="144" t="s">
        <v>3602</v>
      </c>
      <c r="D37" s="144"/>
      <c r="E37" s="149"/>
      <c r="F37" s="144"/>
    </row>
    <row r="38" spans="1:6" ht="15" thickBot="1" x14ac:dyDescent="0.35">
      <c r="A38" s="149" t="s">
        <v>3609</v>
      </c>
      <c r="B38" s="144" t="s">
        <v>3610</v>
      </c>
      <c r="C38" s="144" t="s">
        <v>3608</v>
      </c>
      <c r="D38" s="144"/>
      <c r="E38" s="149" t="s">
        <v>3611</v>
      </c>
      <c r="F38" s="144"/>
    </row>
    <row r="39" spans="1:6" ht="15" thickBot="1" x14ac:dyDescent="0.35">
      <c r="A39" s="149" t="s">
        <v>3604</v>
      </c>
      <c r="B39" s="144" t="s">
        <v>3606</v>
      </c>
      <c r="C39" s="144"/>
      <c r="D39" s="144"/>
      <c r="E39" s="149" t="s">
        <v>3607</v>
      </c>
      <c r="F39" s="144"/>
    </row>
    <row r="40" spans="1:6" ht="15" thickBot="1" x14ac:dyDescent="0.35">
      <c r="A40" s="149" t="s">
        <v>3613</v>
      </c>
      <c r="B40" s="144" t="s">
        <v>3614</v>
      </c>
      <c r="C40" s="144"/>
      <c r="D40" s="144"/>
      <c r="E40" s="149" t="s">
        <v>3615</v>
      </c>
      <c r="F40" s="144"/>
    </row>
    <row r="41" spans="1:6" ht="15" thickBot="1" x14ac:dyDescent="0.35">
      <c r="A41" s="149" t="s">
        <v>3616</v>
      </c>
      <c r="B41" s="144"/>
      <c r="C41" s="144"/>
      <c r="D41" s="144"/>
      <c r="E41" s="144"/>
      <c r="F41" s="144"/>
    </row>
    <row r="42" spans="1:6" ht="15" thickBot="1" x14ac:dyDescent="0.35">
      <c r="A42" s="149" t="s">
        <v>3617</v>
      </c>
      <c r="B42" s="144" t="s">
        <v>3618</v>
      </c>
      <c r="C42" s="144" t="s">
        <v>3620</v>
      </c>
      <c r="D42" s="144"/>
      <c r="E42" s="149" t="s">
        <v>3619</v>
      </c>
      <c r="F42" s="144"/>
    </row>
    <row r="43" spans="1:6" ht="15" thickBot="1" x14ac:dyDescent="0.35">
      <c r="A43" s="149" t="s">
        <v>3621</v>
      </c>
      <c r="B43" s="144"/>
      <c r="C43" s="144" t="s">
        <v>3622</v>
      </c>
      <c r="D43" s="144"/>
      <c r="E43" s="149"/>
      <c r="F43" s="144"/>
    </row>
    <row r="44" spans="1:6" ht="15" thickBot="1" x14ac:dyDescent="0.35">
      <c r="A44" s="149" t="s">
        <v>3623</v>
      </c>
      <c r="B44" s="144"/>
      <c r="C44" s="144" t="s">
        <v>3624</v>
      </c>
      <c r="D44" s="144"/>
      <c r="E44" s="149"/>
      <c r="F44" s="436"/>
    </row>
    <row r="45" spans="1:6" ht="15" thickBot="1" x14ac:dyDescent="0.35">
      <c r="A45" s="149" t="s">
        <v>3627</v>
      </c>
      <c r="B45" s="144" t="s">
        <v>3629</v>
      </c>
      <c r="C45" s="144" t="s">
        <v>3628</v>
      </c>
      <c r="D45" s="144"/>
      <c r="E45" s="149" t="s">
        <v>3630</v>
      </c>
      <c r="F45" s="144"/>
    </row>
    <row r="46" spans="1:6" ht="15" thickBot="1" x14ac:dyDescent="0.35">
      <c r="A46" s="149" t="s">
        <v>3631</v>
      </c>
      <c r="B46" s="144"/>
      <c r="C46" s="144" t="s">
        <v>3632</v>
      </c>
      <c r="D46" s="144"/>
      <c r="E46" s="149"/>
      <c r="F46" s="144"/>
    </row>
    <row r="47" spans="1:6" ht="15" thickBot="1" x14ac:dyDescent="0.35">
      <c r="A47" s="149" t="s">
        <v>3633</v>
      </c>
      <c r="B47" s="144"/>
      <c r="C47" s="144" t="s">
        <v>3634</v>
      </c>
      <c r="D47" s="144"/>
      <c r="E47" s="149"/>
      <c r="F47" s="144"/>
    </row>
    <row r="48" spans="1:6" ht="15" thickBot="1" x14ac:dyDescent="0.35">
      <c r="A48" s="149" t="s">
        <v>3635</v>
      </c>
      <c r="B48" s="144"/>
      <c r="C48" s="144" t="s">
        <v>3636</v>
      </c>
      <c r="D48" s="144"/>
      <c r="E48" s="149" t="s">
        <v>3637</v>
      </c>
      <c r="F48" s="144"/>
    </row>
    <row r="49" spans="1:7" ht="15" thickBot="1" x14ac:dyDescent="0.35">
      <c r="A49" s="149" t="s">
        <v>3625</v>
      </c>
      <c r="B49" s="144"/>
      <c r="C49" s="144" t="s">
        <v>3626</v>
      </c>
      <c r="D49" s="144"/>
      <c r="E49" s="144"/>
      <c r="F49" s="144"/>
    </row>
    <row r="50" spans="1:7" ht="15" thickBot="1" x14ac:dyDescent="0.35">
      <c r="A50" s="21" t="s">
        <v>3573</v>
      </c>
      <c r="B50" s="149" t="s">
        <v>3579</v>
      </c>
      <c r="C50" s="149" t="s">
        <v>3574</v>
      </c>
      <c r="D50" s="21"/>
      <c r="E50" s="21" t="s">
        <v>3580</v>
      </c>
      <c r="F50" s="21"/>
      <c r="G50" s="46"/>
    </row>
    <row r="51" spans="1:7" ht="15" thickBot="1" x14ac:dyDescent="0.35">
      <c r="A51" s="46"/>
      <c r="B51" s="60"/>
      <c r="C51" s="60"/>
      <c r="D51" s="46"/>
      <c r="E51" s="46"/>
      <c r="F51" s="46">
        <v>48</v>
      </c>
      <c r="G51" s="46"/>
    </row>
    <row r="52" spans="1:7" ht="24" thickBot="1" x14ac:dyDescent="0.35">
      <c r="A52" s="478" t="s">
        <v>1665</v>
      </c>
      <c r="B52" s="479"/>
      <c r="C52" s="479"/>
      <c r="D52" s="479"/>
      <c r="E52" s="479"/>
      <c r="F52" s="480"/>
    </row>
    <row r="53" spans="1:7" ht="15" thickBot="1" x14ac:dyDescent="0.35">
      <c r="A53" s="144" t="s">
        <v>750</v>
      </c>
      <c r="B53" s="144" t="s">
        <v>820</v>
      </c>
      <c r="C53" s="144"/>
      <c r="D53" s="144"/>
      <c r="E53" s="144"/>
      <c r="F53" s="144"/>
    </row>
    <row r="54" spans="1:7" ht="15" thickBot="1" x14ac:dyDescent="0.35">
      <c r="A54" s="144" t="s">
        <v>751</v>
      </c>
      <c r="B54" s="144" t="s">
        <v>821</v>
      </c>
      <c r="C54" s="144" t="s">
        <v>752</v>
      </c>
      <c r="D54" s="144"/>
      <c r="E54" s="144" t="s">
        <v>753</v>
      </c>
      <c r="F54" s="144"/>
    </row>
    <row r="55" spans="1:7" ht="15" thickBot="1" x14ac:dyDescent="0.35">
      <c r="A55" s="144" t="s">
        <v>3483</v>
      </c>
      <c r="B55" s="144" t="s">
        <v>186</v>
      </c>
      <c r="C55" s="144"/>
      <c r="D55" s="144"/>
      <c r="E55" s="144"/>
      <c r="F55" s="144"/>
    </row>
    <row r="56" spans="1:7" ht="15" thickBot="1" x14ac:dyDescent="0.35">
      <c r="A56" s="144" t="s">
        <v>3484</v>
      </c>
      <c r="B56" s="144" t="s">
        <v>3485</v>
      </c>
      <c r="C56" s="144" t="s">
        <v>3486</v>
      </c>
      <c r="D56" s="144"/>
      <c r="E56" s="144" t="s">
        <v>3487</v>
      </c>
      <c r="F56" s="144"/>
    </row>
    <row r="57" spans="1:7" ht="15" thickBot="1" x14ac:dyDescent="0.35">
      <c r="A57" s="144" t="s">
        <v>3488</v>
      </c>
      <c r="B57" s="144" t="s">
        <v>3489</v>
      </c>
      <c r="C57" s="144"/>
      <c r="D57" s="144"/>
      <c r="E57" s="144" t="s">
        <v>3490</v>
      </c>
      <c r="F57" s="144"/>
    </row>
    <row r="58" spans="1:7" ht="15" thickBot="1" x14ac:dyDescent="0.35">
      <c r="A58" s="144" t="s">
        <v>3491</v>
      </c>
      <c r="B58" s="144" t="s">
        <v>3492</v>
      </c>
      <c r="C58" s="144"/>
      <c r="D58" s="144"/>
      <c r="E58" s="144" t="s">
        <v>3493</v>
      </c>
      <c r="F58" s="144"/>
    </row>
    <row r="59" spans="1:7" ht="15" thickBot="1" x14ac:dyDescent="0.35">
      <c r="A59" s="144" t="s">
        <v>3494</v>
      </c>
      <c r="B59" s="144" t="s">
        <v>3495</v>
      </c>
      <c r="C59" s="144"/>
      <c r="D59" s="144"/>
      <c r="E59" s="144" t="s">
        <v>3496</v>
      </c>
      <c r="F59" s="144"/>
    </row>
    <row r="60" spans="1:7" ht="15" thickBot="1" x14ac:dyDescent="0.35">
      <c r="A60" s="144" t="s">
        <v>3494</v>
      </c>
      <c r="B60" s="144" t="s">
        <v>3497</v>
      </c>
      <c r="C60" s="144"/>
      <c r="D60" s="144"/>
      <c r="E60" s="144" t="s">
        <v>3498</v>
      </c>
      <c r="F60" s="144"/>
    </row>
    <row r="61" spans="1:7" ht="15" thickBot="1" x14ac:dyDescent="0.35">
      <c r="A61" s="144" t="s">
        <v>3499</v>
      </c>
      <c r="B61" s="144" t="s">
        <v>3500</v>
      </c>
      <c r="C61" s="144" t="s">
        <v>3501</v>
      </c>
      <c r="D61" s="144"/>
      <c r="E61" s="144" t="s">
        <v>3502</v>
      </c>
      <c r="F61" s="144"/>
    </row>
    <row r="62" spans="1:7" ht="15" thickBot="1" x14ac:dyDescent="0.35">
      <c r="A62" s="144" t="s">
        <v>3503</v>
      </c>
      <c r="B62" s="144" t="s">
        <v>3504</v>
      </c>
      <c r="C62" s="144"/>
      <c r="D62" s="144"/>
      <c r="E62" s="144" t="s">
        <v>3505</v>
      </c>
      <c r="F62" s="144"/>
    </row>
    <row r="63" spans="1:7" ht="15" thickBot="1" x14ac:dyDescent="0.35">
      <c r="A63" s="144" t="s">
        <v>3533</v>
      </c>
      <c r="B63" s="144" t="s">
        <v>3534</v>
      </c>
      <c r="C63" s="144" t="s">
        <v>3535</v>
      </c>
      <c r="D63" s="144"/>
      <c r="E63" s="144" t="s">
        <v>3536</v>
      </c>
      <c r="F63" s="144"/>
    </row>
    <row r="64" spans="1:7" ht="15" thickBot="1" x14ac:dyDescent="0.35">
      <c r="A64" s="144" t="s">
        <v>3537</v>
      </c>
      <c r="B64" s="144" t="s">
        <v>3538</v>
      </c>
      <c r="C64" s="144"/>
      <c r="D64" s="144"/>
      <c r="E64" s="144" t="s">
        <v>3487</v>
      </c>
      <c r="F64" s="144"/>
    </row>
    <row r="65" spans="1:6" ht="15" thickBot="1" x14ac:dyDescent="0.35">
      <c r="A65" s="144" t="s">
        <v>3539</v>
      </c>
      <c r="B65" s="144" t="s">
        <v>3540</v>
      </c>
      <c r="C65" s="144"/>
      <c r="D65" s="144"/>
      <c r="E65" s="144" t="s">
        <v>3527</v>
      </c>
      <c r="F65" s="144"/>
    </row>
    <row r="66" spans="1:6" ht="15" thickBot="1" x14ac:dyDescent="0.35">
      <c r="A66" s="144" t="s">
        <v>3541</v>
      </c>
      <c r="B66" s="144" t="s">
        <v>3542</v>
      </c>
      <c r="C66" s="144"/>
      <c r="D66" s="144"/>
      <c r="E66" s="144" t="s">
        <v>3543</v>
      </c>
      <c r="F66" s="144"/>
    </row>
    <row r="67" spans="1:6" ht="15" thickBot="1" x14ac:dyDescent="0.35">
      <c r="A67" s="144" t="s">
        <v>3544</v>
      </c>
      <c r="B67" s="144" t="s">
        <v>3545</v>
      </c>
      <c r="C67" s="144" t="s">
        <v>3546</v>
      </c>
      <c r="D67" s="144"/>
      <c r="E67" s="144" t="s">
        <v>3527</v>
      </c>
      <c r="F67" s="144"/>
    </row>
    <row r="68" spans="1:6" ht="15" thickBot="1" x14ac:dyDescent="0.35">
      <c r="A68" s="144" t="s">
        <v>3547</v>
      </c>
      <c r="B68" s="144" t="s">
        <v>3548</v>
      </c>
      <c r="C68" s="144"/>
      <c r="D68" s="144"/>
      <c r="E68" s="144" t="s">
        <v>3549</v>
      </c>
      <c r="F68" s="144"/>
    </row>
    <row r="69" spans="1:6" ht="15" thickBot="1" x14ac:dyDescent="0.35">
      <c r="A69" s="144" t="s">
        <v>3506</v>
      </c>
      <c r="B69" s="144" t="s">
        <v>166</v>
      </c>
      <c r="C69" s="144" t="s">
        <v>3507</v>
      </c>
      <c r="D69" s="144"/>
      <c r="E69" s="144" t="s">
        <v>1004</v>
      </c>
      <c r="F69" s="144"/>
    </row>
    <row r="70" spans="1:6" ht="15" thickBot="1" x14ac:dyDescent="0.35">
      <c r="A70" s="144" t="s">
        <v>3511</v>
      </c>
      <c r="B70" s="144" t="s">
        <v>3512</v>
      </c>
      <c r="C70" s="144"/>
      <c r="D70" s="144"/>
      <c r="E70" s="144" t="s">
        <v>3515</v>
      </c>
      <c r="F70" s="144"/>
    </row>
    <row r="71" spans="1:6" ht="15" thickBot="1" x14ac:dyDescent="0.35">
      <c r="A71" s="144" t="s">
        <v>3513</v>
      </c>
      <c r="B71" s="144" t="s">
        <v>3514</v>
      </c>
      <c r="C71" s="144"/>
      <c r="D71" s="144"/>
      <c r="E71" s="144" t="s">
        <v>3516</v>
      </c>
      <c r="F71" s="144"/>
    </row>
    <row r="72" spans="1:6" ht="15" thickBot="1" x14ac:dyDescent="0.35">
      <c r="A72" s="144" t="s">
        <v>3517</v>
      </c>
      <c r="B72" s="144" t="s">
        <v>3518</v>
      </c>
      <c r="C72" s="144"/>
      <c r="D72" s="144"/>
      <c r="E72" s="144" t="s">
        <v>3510</v>
      </c>
      <c r="F72" s="144"/>
    </row>
    <row r="73" spans="1:6" ht="15" thickBot="1" x14ac:dyDescent="0.35">
      <c r="A73" s="144" t="s">
        <v>3519</v>
      </c>
      <c r="B73" s="144" t="s">
        <v>3520</v>
      </c>
      <c r="C73" s="144"/>
      <c r="D73" s="144"/>
      <c r="E73" s="144" t="s">
        <v>3521</v>
      </c>
      <c r="F73" s="144"/>
    </row>
    <row r="74" spans="1:6" ht="15" thickBot="1" x14ac:dyDescent="0.35">
      <c r="A74" s="144" t="s">
        <v>3522</v>
      </c>
      <c r="B74" s="144" t="s">
        <v>2436</v>
      </c>
      <c r="C74" s="144"/>
      <c r="D74" s="144"/>
      <c r="E74" s="144" t="s">
        <v>3523</v>
      </c>
      <c r="F74" s="144"/>
    </row>
    <row r="75" spans="1:6" ht="15" thickBot="1" x14ac:dyDescent="0.35">
      <c r="A75" s="144" t="s">
        <v>3525</v>
      </c>
      <c r="B75" s="144" t="s">
        <v>3485</v>
      </c>
      <c r="C75" s="144" t="s">
        <v>3524</v>
      </c>
      <c r="D75" s="144"/>
      <c r="E75" s="144" t="s">
        <v>3487</v>
      </c>
      <c r="F75" s="144"/>
    </row>
    <row r="76" spans="1:6" ht="15" thickBot="1" x14ac:dyDescent="0.35">
      <c r="A76" s="144" t="s">
        <v>3526</v>
      </c>
      <c r="B76" s="144" t="s">
        <v>2436</v>
      </c>
      <c r="C76" s="144"/>
      <c r="D76" s="144"/>
      <c r="E76" s="144" t="s">
        <v>3527</v>
      </c>
      <c r="F76" s="144"/>
    </row>
    <row r="77" spans="1:6" ht="15" thickBot="1" x14ac:dyDescent="0.35">
      <c r="A77" s="144" t="s">
        <v>775</v>
      </c>
      <c r="B77" s="144" t="s">
        <v>3528</v>
      </c>
      <c r="C77" s="144"/>
      <c r="D77" s="144"/>
      <c r="E77" s="144" t="s">
        <v>3529</v>
      </c>
      <c r="F77" s="144"/>
    </row>
    <row r="78" spans="1:6" ht="15" thickBot="1" x14ac:dyDescent="0.35">
      <c r="A78" s="144" t="s">
        <v>3530</v>
      </c>
      <c r="B78" s="144" t="s">
        <v>3531</v>
      </c>
      <c r="C78" s="144"/>
      <c r="D78" s="144"/>
      <c r="E78" s="144" t="s">
        <v>3532</v>
      </c>
      <c r="F78" s="144"/>
    </row>
    <row r="79" spans="1:6" ht="15" thickBot="1" x14ac:dyDescent="0.35">
      <c r="A79" s="144" t="s">
        <v>3508</v>
      </c>
      <c r="B79" s="144"/>
      <c r="C79" s="144" t="s">
        <v>3509</v>
      </c>
      <c r="D79" s="144"/>
      <c r="E79" s="144" t="s">
        <v>3510</v>
      </c>
      <c r="F79" s="144"/>
    </row>
    <row r="80" spans="1:6" ht="15" thickBot="1" x14ac:dyDescent="0.35">
      <c r="A80" s="144" t="s">
        <v>754</v>
      </c>
      <c r="B80" s="144" t="s">
        <v>822</v>
      </c>
      <c r="C80" s="144" t="s">
        <v>755</v>
      </c>
      <c r="D80" s="144"/>
      <c r="E80" s="144" t="s">
        <v>756</v>
      </c>
      <c r="F80" s="144"/>
    </row>
    <row r="81" spans="1:6" ht="15" thickBot="1" x14ac:dyDescent="0.35">
      <c r="A81" s="144" t="s">
        <v>768</v>
      </c>
      <c r="B81" s="144" t="s">
        <v>827</v>
      </c>
      <c r="C81" s="144" t="s">
        <v>771</v>
      </c>
      <c r="D81" s="144"/>
      <c r="E81" s="144" t="s">
        <v>772</v>
      </c>
      <c r="F81" s="144"/>
    </row>
    <row r="82" spans="1:6" ht="15" thickBot="1" x14ac:dyDescent="0.35">
      <c r="A82" s="144" t="s">
        <v>788</v>
      </c>
      <c r="B82" s="144" t="s">
        <v>835</v>
      </c>
      <c r="C82" s="144" t="s">
        <v>789</v>
      </c>
      <c r="D82" s="144"/>
      <c r="E82" s="144" t="s">
        <v>790</v>
      </c>
      <c r="F82" s="144"/>
    </row>
    <row r="83" spans="1:6" ht="15" thickBot="1" x14ac:dyDescent="0.35">
      <c r="A83" s="144" t="s">
        <v>791</v>
      </c>
      <c r="B83" s="144" t="s">
        <v>836</v>
      </c>
      <c r="C83" s="144"/>
      <c r="D83" s="144"/>
      <c r="E83" s="144" t="s">
        <v>792</v>
      </c>
      <c r="F83" s="144"/>
    </row>
    <row r="84" spans="1:6" ht="15" thickBot="1" x14ac:dyDescent="0.35">
      <c r="A84" s="149" t="s">
        <v>991</v>
      </c>
      <c r="B84" s="149" t="s">
        <v>993</v>
      </c>
      <c r="C84" s="144"/>
      <c r="D84" s="144"/>
      <c r="E84" s="149" t="s">
        <v>992</v>
      </c>
      <c r="F84" s="149"/>
    </row>
    <row r="85" spans="1:6" ht="15" thickBot="1" x14ac:dyDescent="0.35">
      <c r="A85" s="149" t="s">
        <v>994</v>
      </c>
      <c r="B85" s="149" t="s">
        <v>995</v>
      </c>
      <c r="C85" s="144"/>
      <c r="D85" s="144"/>
      <c r="E85" s="149" t="s">
        <v>996</v>
      </c>
      <c r="F85" s="149"/>
    </row>
    <row r="86" spans="1:6" ht="15" thickBot="1" x14ac:dyDescent="0.35">
      <c r="A86" s="149" t="s">
        <v>997</v>
      </c>
      <c r="B86" s="149" t="s">
        <v>998</v>
      </c>
      <c r="C86" s="144"/>
      <c r="D86" s="144"/>
      <c r="E86" s="149" t="s">
        <v>999</v>
      </c>
      <c r="F86" s="149"/>
    </row>
    <row r="87" spans="1:6" ht="15" thickBot="1" x14ac:dyDescent="0.35">
      <c r="A87" s="149" t="s">
        <v>1000</v>
      </c>
      <c r="B87" s="149" t="s">
        <v>1001</v>
      </c>
      <c r="C87" s="144"/>
      <c r="D87" s="144"/>
      <c r="E87" s="149" t="s">
        <v>1002</v>
      </c>
      <c r="F87" s="149"/>
    </row>
    <row r="88" spans="1:6" ht="15" thickBot="1" x14ac:dyDescent="0.35">
      <c r="A88" s="149" t="s">
        <v>1003</v>
      </c>
      <c r="B88" s="149" t="s">
        <v>166</v>
      </c>
      <c r="C88" s="144"/>
      <c r="D88" s="144"/>
      <c r="E88" s="149" t="s">
        <v>1004</v>
      </c>
      <c r="F88" s="149"/>
    </row>
    <row r="89" spans="1:6" ht="15" thickBot="1" x14ac:dyDescent="0.35">
      <c r="A89" s="149" t="s">
        <v>1005</v>
      </c>
      <c r="B89" s="149" t="s">
        <v>1006</v>
      </c>
      <c r="C89" s="144"/>
      <c r="D89" s="144"/>
      <c r="E89" s="149" t="s">
        <v>1007</v>
      </c>
      <c r="F89" s="149"/>
    </row>
    <row r="90" spans="1:6" ht="15" thickBot="1" x14ac:dyDescent="0.35">
      <c r="A90">
        <v>37</v>
      </c>
      <c r="F90">
        <v>37</v>
      </c>
    </row>
    <row r="91" spans="1:6" ht="24" thickBot="1" x14ac:dyDescent="0.35">
      <c r="A91" s="272" t="s">
        <v>2978</v>
      </c>
      <c r="B91" s="271"/>
      <c r="C91" s="273"/>
      <c r="D91" s="273"/>
      <c r="E91" s="271"/>
      <c r="F91" s="274"/>
    </row>
    <row r="92" spans="1:6" ht="15" thickBot="1" x14ac:dyDescent="0.35">
      <c r="A92" s="144" t="s">
        <v>757</v>
      </c>
      <c r="B92" s="144" t="s">
        <v>823</v>
      </c>
      <c r="C92" s="144" t="s">
        <v>758</v>
      </c>
      <c r="D92" s="144"/>
      <c r="E92" s="144" t="s">
        <v>759</v>
      </c>
      <c r="F92" s="144"/>
    </row>
    <row r="93" spans="1:6" ht="15" thickBot="1" x14ac:dyDescent="0.35">
      <c r="A93" s="144" t="s">
        <v>777</v>
      </c>
      <c r="B93" s="144" t="s">
        <v>830</v>
      </c>
      <c r="C93" s="144" t="s">
        <v>778</v>
      </c>
      <c r="D93" s="144"/>
      <c r="E93" s="144" t="s">
        <v>779</v>
      </c>
      <c r="F93" s="144"/>
    </row>
    <row r="94" spans="1:6" x14ac:dyDescent="0.3">
      <c r="A94">
        <v>2</v>
      </c>
      <c r="F94">
        <v>2</v>
      </c>
    </row>
  </sheetData>
  <mergeCells count="2">
    <mergeCell ref="A2:F2"/>
    <mergeCell ref="A52:F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workbookViewId="0">
      <pane ySplit="1" topLeftCell="A2" activePane="bottomLeft" state="frozen"/>
      <selection pane="bottomLeft" activeCell="A11" sqref="A11"/>
    </sheetView>
  </sheetViews>
  <sheetFormatPr defaultColWidth="8.88671875" defaultRowHeight="14.4" x14ac:dyDescent="0.3"/>
  <cols>
    <col min="1" max="1" width="42.44140625" customWidth="1"/>
    <col min="2" max="2" width="10.44140625" customWidth="1"/>
    <col min="3" max="3" width="9.6640625" customWidth="1"/>
    <col min="5" max="5" width="24.44140625" customWidth="1"/>
    <col min="6" max="6" width="9.109375" customWidth="1"/>
    <col min="16" max="16" width="17" customWidth="1"/>
    <col min="17" max="17" width="19" customWidth="1"/>
    <col min="18" max="18" width="13.44140625" customWidth="1"/>
    <col min="19" max="19" width="17.109375" customWidth="1"/>
    <col min="20" max="20" width="15.109375" customWidth="1"/>
    <col min="21" max="21" width="11" customWidth="1"/>
    <col min="22" max="22" width="35" customWidth="1"/>
    <col min="26" max="26" width="10.6640625" customWidth="1"/>
    <col min="27" max="29" width="15.33203125" customWidth="1"/>
  </cols>
  <sheetData>
    <row r="1" spans="1:29" ht="29.25" customHeight="1" thickBot="1" x14ac:dyDescent="0.35">
      <c r="A1" s="280" t="s">
        <v>292</v>
      </c>
      <c r="B1" s="294" t="s">
        <v>2986</v>
      </c>
      <c r="C1" s="294" t="s">
        <v>293</v>
      </c>
      <c r="D1" s="294" t="s">
        <v>297</v>
      </c>
      <c r="E1" s="294" t="s">
        <v>294</v>
      </c>
      <c r="F1" s="294" t="s">
        <v>295</v>
      </c>
      <c r="G1" s="294" t="s">
        <v>214</v>
      </c>
      <c r="H1" s="294" t="s">
        <v>215</v>
      </c>
      <c r="I1" s="294" t="s">
        <v>216</v>
      </c>
      <c r="J1" s="294" t="s">
        <v>217</v>
      </c>
      <c r="K1" s="294" t="s">
        <v>218</v>
      </c>
      <c r="L1" s="294" t="s">
        <v>219</v>
      </c>
      <c r="M1" s="294" t="s">
        <v>229</v>
      </c>
      <c r="N1" s="294" t="s">
        <v>220</v>
      </c>
      <c r="O1" s="294" t="s">
        <v>227</v>
      </c>
      <c r="P1" s="294" t="s">
        <v>7</v>
      </c>
      <c r="Q1" s="306" t="s">
        <v>846</v>
      </c>
      <c r="R1" s="280" t="s">
        <v>2980</v>
      </c>
      <c r="S1" s="307" t="s">
        <v>500</v>
      </c>
      <c r="T1" s="280" t="s">
        <v>1133</v>
      </c>
      <c r="U1" s="280" t="s">
        <v>1134</v>
      </c>
      <c r="V1" s="280" t="s">
        <v>848</v>
      </c>
      <c r="W1" s="294" t="s">
        <v>291</v>
      </c>
      <c r="X1" s="295" t="s">
        <v>2772</v>
      </c>
      <c r="Y1" s="295" t="s">
        <v>2773</v>
      </c>
      <c r="Z1" s="295" t="s">
        <v>2774</v>
      </c>
      <c r="AA1" s="295" t="s">
        <v>2979</v>
      </c>
      <c r="AB1" s="295" t="s">
        <v>2979</v>
      </c>
      <c r="AC1" s="295" t="s">
        <v>2979</v>
      </c>
    </row>
    <row r="2" spans="1:29" ht="27.75" customHeight="1" thickBot="1" x14ac:dyDescent="0.55000000000000004">
      <c r="A2" s="298" t="s">
        <v>2968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3"/>
      <c r="Y2" s="263"/>
      <c r="Z2" s="263"/>
      <c r="AA2" s="263"/>
      <c r="AB2" s="263"/>
      <c r="AC2" s="263"/>
    </row>
    <row r="3" spans="1:29" ht="16.5" customHeight="1" thickBot="1" x14ac:dyDescent="0.35">
      <c r="A3" s="123" t="s">
        <v>1021</v>
      </c>
      <c r="B3" s="6"/>
      <c r="C3" s="6"/>
      <c r="D3" s="6"/>
      <c r="E3" s="6"/>
      <c r="F3" s="121">
        <v>650</v>
      </c>
      <c r="G3" s="6"/>
      <c r="H3" s="6"/>
      <c r="I3" s="6"/>
      <c r="J3" s="6"/>
      <c r="K3" s="6"/>
      <c r="L3" s="6"/>
      <c r="M3" s="6"/>
      <c r="N3" s="6"/>
      <c r="O3" s="6"/>
      <c r="P3" s="6"/>
      <c r="Q3" s="123" t="s">
        <v>2991</v>
      </c>
      <c r="R3" s="123"/>
      <c r="S3" s="123"/>
      <c r="T3" s="123"/>
      <c r="U3" s="296" t="s">
        <v>1060</v>
      </c>
      <c r="V3" s="297" t="s">
        <v>1061</v>
      </c>
      <c r="W3" s="121"/>
      <c r="X3" s="123"/>
      <c r="Y3" s="123"/>
      <c r="Z3" s="123"/>
      <c r="AA3" s="123"/>
      <c r="AB3" s="123"/>
      <c r="AC3" s="123"/>
    </row>
    <row r="4" spans="1:29" ht="15" thickBot="1" x14ac:dyDescent="0.35">
      <c r="A4" s="123" t="s">
        <v>1040</v>
      </c>
      <c r="B4" s="6"/>
      <c r="C4" s="6"/>
      <c r="D4" s="6"/>
      <c r="E4" s="6"/>
      <c r="F4" s="21">
        <v>20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21" t="s">
        <v>2992</v>
      </c>
      <c r="R4" s="21"/>
      <c r="S4" s="21"/>
      <c r="T4" s="301" t="s">
        <v>1113</v>
      </c>
      <c r="U4" s="21" t="s">
        <v>1114</v>
      </c>
      <c r="V4" s="35" t="s">
        <v>1115</v>
      </c>
      <c r="W4" s="21"/>
      <c r="X4" s="21"/>
      <c r="Y4" s="21"/>
      <c r="Z4" s="21"/>
      <c r="AA4" s="21"/>
      <c r="AB4" s="21"/>
      <c r="AC4" s="21"/>
    </row>
    <row r="5" spans="1:29" ht="29.25" customHeight="1" thickBot="1" x14ac:dyDescent="0.35">
      <c r="A5" s="5" t="s">
        <v>296</v>
      </c>
      <c r="B5" s="6" t="s">
        <v>18</v>
      </c>
      <c r="C5" s="6" t="s">
        <v>299</v>
      </c>
      <c r="D5" s="6" t="s">
        <v>18</v>
      </c>
      <c r="E5" s="6" t="s">
        <v>298</v>
      </c>
      <c r="F5" s="121">
        <v>63</v>
      </c>
      <c r="G5" s="6"/>
      <c r="H5" s="6"/>
      <c r="I5" s="6"/>
      <c r="J5" s="6"/>
      <c r="K5" s="6"/>
      <c r="L5" s="6"/>
      <c r="M5" s="6"/>
      <c r="N5" s="6"/>
      <c r="O5" s="6"/>
      <c r="P5" s="6"/>
      <c r="Q5" s="21" t="s">
        <v>2993</v>
      </c>
      <c r="R5" s="21"/>
      <c r="S5" s="21"/>
      <c r="T5" s="301" t="s">
        <v>1064</v>
      </c>
      <c r="U5" s="36" t="s">
        <v>1065</v>
      </c>
      <c r="V5" s="35" t="s">
        <v>1066</v>
      </c>
      <c r="W5" s="121"/>
      <c r="X5" s="21"/>
      <c r="Y5" s="21"/>
      <c r="Z5" s="21"/>
      <c r="AA5" s="21"/>
      <c r="AB5" s="21"/>
      <c r="AC5" s="21"/>
    </row>
    <row r="6" spans="1:29" ht="15" thickBot="1" x14ac:dyDescent="0.35">
      <c r="A6" s="123" t="s">
        <v>1048</v>
      </c>
      <c r="B6" s="6"/>
      <c r="C6" s="6"/>
      <c r="D6" s="6"/>
      <c r="E6" s="6"/>
      <c r="F6" s="21">
        <v>20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21" t="s">
        <v>2994</v>
      </c>
      <c r="R6" s="21"/>
      <c r="S6" s="21"/>
      <c r="T6" s="301" t="s">
        <v>1128</v>
      </c>
      <c r="U6" s="21"/>
      <c r="V6" s="35" t="s">
        <v>1129</v>
      </c>
      <c r="W6" s="21"/>
      <c r="X6" s="21"/>
      <c r="Y6" s="21"/>
      <c r="Z6" s="21"/>
      <c r="AA6" s="21"/>
      <c r="AB6" s="21"/>
      <c r="AC6" s="21"/>
    </row>
    <row r="7" spans="1:29" ht="15" thickBot="1" x14ac:dyDescent="0.35">
      <c r="A7" s="123" t="s">
        <v>1033</v>
      </c>
      <c r="B7" s="6"/>
      <c r="C7" s="6"/>
      <c r="D7" s="6"/>
      <c r="E7" s="6"/>
      <c r="F7" s="121">
        <v>56</v>
      </c>
      <c r="G7" s="6"/>
      <c r="H7" s="6"/>
      <c r="I7" s="6"/>
      <c r="J7" s="6"/>
      <c r="K7" s="6"/>
      <c r="L7" s="6"/>
      <c r="M7" s="6"/>
      <c r="N7" s="6"/>
      <c r="O7" s="6"/>
      <c r="P7" s="6"/>
      <c r="Q7" s="21" t="s">
        <v>2995</v>
      </c>
      <c r="R7" s="21"/>
      <c r="S7" s="21"/>
      <c r="T7" s="302"/>
      <c r="U7" s="21"/>
      <c r="V7" s="35" t="s">
        <v>1099</v>
      </c>
      <c r="W7" s="121"/>
      <c r="X7" s="21"/>
      <c r="Y7" s="21"/>
      <c r="Z7" s="21"/>
      <c r="AA7" s="21"/>
      <c r="AB7" s="21"/>
      <c r="AC7" s="21"/>
    </row>
    <row r="8" spans="1:29" ht="15" thickBot="1" x14ac:dyDescent="0.35">
      <c r="A8" s="123" t="s">
        <v>1034</v>
      </c>
      <c r="B8" s="6"/>
      <c r="C8" s="6"/>
      <c r="D8" s="6"/>
      <c r="E8" s="6"/>
      <c r="F8" s="121">
        <v>14</v>
      </c>
      <c r="G8" s="6"/>
      <c r="H8" s="6"/>
      <c r="I8" s="6"/>
      <c r="J8" s="6"/>
      <c r="K8" s="6"/>
      <c r="L8" s="6"/>
      <c r="M8" s="6"/>
      <c r="N8" s="6"/>
      <c r="O8" s="6"/>
      <c r="P8" s="6"/>
      <c r="Q8" s="21" t="s">
        <v>2996</v>
      </c>
      <c r="R8" s="21"/>
      <c r="S8" s="21"/>
      <c r="T8" s="302"/>
      <c r="U8" s="21" t="s">
        <v>1100</v>
      </c>
      <c r="V8" s="35" t="s">
        <v>1101</v>
      </c>
      <c r="W8" s="121"/>
      <c r="X8" s="21"/>
      <c r="Y8" s="21"/>
      <c r="Z8" s="21"/>
      <c r="AA8" s="21"/>
      <c r="AB8" s="21"/>
      <c r="AC8" s="21"/>
    </row>
    <row r="9" spans="1:29" ht="15" thickBot="1" x14ac:dyDescent="0.35">
      <c r="A9" s="21" t="s">
        <v>1038</v>
      </c>
      <c r="B9" s="34"/>
      <c r="C9" s="34"/>
      <c r="D9" s="34"/>
      <c r="E9" s="34"/>
      <c r="F9" s="21">
        <v>150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21" t="s">
        <v>2997</v>
      </c>
      <c r="R9" s="21"/>
      <c r="S9" s="21"/>
      <c r="T9" s="301" t="s">
        <v>1108</v>
      </c>
      <c r="U9" s="36" t="s">
        <v>1109</v>
      </c>
      <c r="V9" s="35" t="s">
        <v>1110</v>
      </c>
      <c r="W9" s="21"/>
      <c r="X9" s="21"/>
      <c r="Y9" s="21"/>
      <c r="Z9" s="21"/>
      <c r="AA9" s="21"/>
      <c r="AB9" s="21"/>
      <c r="AC9" s="21"/>
    </row>
    <row r="10" spans="1:29" ht="15" thickBot="1" x14ac:dyDescent="0.35">
      <c r="A10" s="21" t="s">
        <v>1356</v>
      </c>
      <c r="B10" s="34" t="s">
        <v>18</v>
      </c>
      <c r="C10" s="34" t="s">
        <v>18</v>
      </c>
      <c r="D10" s="34" t="s">
        <v>299</v>
      </c>
      <c r="E10" s="34" t="s">
        <v>3572</v>
      </c>
      <c r="F10" s="21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21"/>
      <c r="R10" s="21"/>
      <c r="S10" s="21"/>
      <c r="T10" s="301"/>
      <c r="U10" s="36"/>
      <c r="V10" s="35"/>
      <c r="W10" s="21"/>
      <c r="X10" s="21"/>
      <c r="Y10" s="21"/>
      <c r="Z10" s="21"/>
      <c r="AA10" s="21"/>
      <c r="AB10" s="21"/>
      <c r="AC10" s="21"/>
    </row>
    <row r="11" spans="1:29" ht="15" thickBot="1" x14ac:dyDescent="0.35">
      <c r="A11" s="21" t="s">
        <v>1025</v>
      </c>
      <c r="B11" s="34"/>
      <c r="C11" s="34"/>
      <c r="D11" s="34"/>
      <c r="E11" s="34"/>
      <c r="F11" s="21">
        <v>18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21" t="s">
        <v>2998</v>
      </c>
      <c r="R11" s="21"/>
      <c r="S11" s="21"/>
      <c r="T11" s="301" t="s">
        <v>1070</v>
      </c>
      <c r="U11" s="36" t="s">
        <v>1071</v>
      </c>
      <c r="V11" s="35" t="s">
        <v>1072</v>
      </c>
      <c r="W11" s="21"/>
      <c r="X11" s="21"/>
      <c r="Y11" s="21"/>
      <c r="Z11" s="21"/>
      <c r="AA11" s="21"/>
      <c r="AB11" s="21"/>
      <c r="AC11" s="21"/>
    </row>
    <row r="12" spans="1:29" ht="15" thickBot="1" x14ac:dyDescent="0.35">
      <c r="A12" s="21" t="s">
        <v>1036</v>
      </c>
      <c r="B12" s="34"/>
      <c r="C12" s="34"/>
      <c r="D12" s="34"/>
      <c r="E12" s="34"/>
      <c r="F12" s="21">
        <v>50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21" t="s">
        <v>2999</v>
      </c>
      <c r="R12" s="21"/>
      <c r="S12" s="21"/>
      <c r="T12" s="302"/>
      <c r="U12" s="21"/>
      <c r="V12" s="35" t="s">
        <v>1105</v>
      </c>
      <c r="W12" s="21"/>
      <c r="X12" s="21"/>
      <c r="Y12" s="21"/>
      <c r="Z12" s="21"/>
      <c r="AA12" s="21"/>
      <c r="AB12" s="21"/>
      <c r="AC12" s="21"/>
    </row>
    <row r="13" spans="1:29" ht="15" thickBot="1" x14ac:dyDescent="0.35">
      <c r="A13" s="21" t="s">
        <v>1045</v>
      </c>
      <c r="B13" s="34"/>
      <c r="C13" s="34"/>
      <c r="D13" s="34"/>
      <c r="E13" s="34"/>
      <c r="F13" s="21">
        <v>35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21" t="s">
        <v>3000</v>
      </c>
      <c r="R13" s="21"/>
      <c r="S13" s="21"/>
      <c r="T13" s="302"/>
      <c r="U13" s="21"/>
      <c r="V13" s="35" t="s">
        <v>1122</v>
      </c>
      <c r="W13" s="21"/>
      <c r="X13" s="21"/>
      <c r="Y13" s="21"/>
      <c r="Z13" s="21"/>
      <c r="AA13" s="21"/>
      <c r="AB13" s="21"/>
      <c r="AC13" s="21"/>
    </row>
    <row r="14" spans="1:29" ht="15" thickBot="1" x14ac:dyDescent="0.35">
      <c r="A14" s="21" t="s">
        <v>1047</v>
      </c>
      <c r="B14" s="34"/>
      <c r="C14" s="34"/>
      <c r="D14" s="34"/>
      <c r="E14" s="34"/>
      <c r="F14" s="21">
        <v>10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21" t="s">
        <v>1090</v>
      </c>
      <c r="R14" s="21"/>
      <c r="S14" s="21"/>
      <c r="T14" s="302" t="s">
        <v>1125</v>
      </c>
      <c r="U14" s="40" t="s">
        <v>1126</v>
      </c>
      <c r="V14" s="35" t="s">
        <v>1127</v>
      </c>
      <c r="W14" s="21"/>
      <c r="X14" s="21"/>
      <c r="Y14" s="21"/>
      <c r="Z14" s="21"/>
      <c r="AA14" s="21"/>
      <c r="AB14" s="21"/>
      <c r="AC14" s="21"/>
    </row>
    <row r="15" spans="1:29" ht="15" thickBot="1" x14ac:dyDescent="0.35">
      <c r="A15" s="21" t="s">
        <v>1042</v>
      </c>
      <c r="B15" s="34"/>
      <c r="C15" s="34"/>
      <c r="D15" s="34"/>
      <c r="E15" s="34"/>
      <c r="F15" s="21">
        <v>20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1" t="s">
        <v>3001</v>
      </c>
      <c r="R15" s="21"/>
      <c r="S15" s="21"/>
      <c r="T15" s="301" t="s">
        <v>1116</v>
      </c>
      <c r="U15" s="36" t="s">
        <v>1117</v>
      </c>
      <c r="V15" s="35" t="s">
        <v>1118</v>
      </c>
      <c r="W15" s="21"/>
      <c r="X15" s="21"/>
      <c r="Y15" s="21"/>
      <c r="Z15" s="21"/>
      <c r="AA15" s="21"/>
      <c r="AB15" s="21"/>
      <c r="AC15" s="21"/>
    </row>
    <row r="16" spans="1:29" ht="15" thickBot="1" x14ac:dyDescent="0.35">
      <c r="A16" s="21" t="s">
        <v>1030</v>
      </c>
      <c r="B16" s="34"/>
      <c r="C16" s="34"/>
      <c r="D16" s="34"/>
      <c r="E16" s="34"/>
      <c r="F16" s="21">
        <v>16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21" t="s">
        <v>3002</v>
      </c>
      <c r="R16" s="21"/>
      <c r="S16" s="21"/>
      <c r="T16" s="301" t="s">
        <v>1091</v>
      </c>
      <c r="U16" s="36" t="s">
        <v>1092</v>
      </c>
      <c r="V16" s="35" t="s">
        <v>1093</v>
      </c>
      <c r="W16" s="21"/>
      <c r="X16" s="21"/>
      <c r="Y16" s="21"/>
      <c r="Z16" s="21"/>
      <c r="AA16" s="21"/>
      <c r="AB16" s="21"/>
      <c r="AC16" s="21"/>
    </row>
    <row r="17" spans="1:29" ht="15" thickBot="1" x14ac:dyDescent="0.35">
      <c r="A17" s="21" t="s">
        <v>1028</v>
      </c>
      <c r="B17" s="34"/>
      <c r="C17" s="34"/>
      <c r="D17" s="34"/>
      <c r="E17" s="34"/>
      <c r="F17" s="21">
        <v>57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21" t="s">
        <v>3003</v>
      </c>
      <c r="R17" s="21"/>
      <c r="S17" s="21"/>
      <c r="T17" s="302"/>
      <c r="U17" s="21"/>
      <c r="V17" s="35" t="s">
        <v>1082</v>
      </c>
      <c r="W17" s="21"/>
      <c r="X17" s="21"/>
      <c r="Y17" s="21"/>
      <c r="Z17" s="21"/>
      <c r="AA17" s="21"/>
      <c r="AB17" s="21"/>
      <c r="AC17" s="21"/>
    </row>
    <row r="18" spans="1:29" ht="15" thickBot="1" x14ac:dyDescent="0.35">
      <c r="A18" s="21" t="s">
        <v>1046</v>
      </c>
      <c r="B18" s="34"/>
      <c r="C18" s="34"/>
      <c r="D18" s="34"/>
      <c r="E18" s="34"/>
      <c r="F18" s="21">
        <v>20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21" t="s">
        <v>3004</v>
      </c>
      <c r="R18" s="21"/>
      <c r="S18" s="21"/>
      <c r="T18" s="302"/>
      <c r="U18" s="39" t="s">
        <v>1123</v>
      </c>
      <c r="V18" s="35" t="s">
        <v>1124</v>
      </c>
      <c r="W18" s="21"/>
      <c r="X18" s="21"/>
      <c r="Y18" s="21"/>
      <c r="Z18" s="21"/>
      <c r="AA18" s="21"/>
      <c r="AB18" s="21"/>
      <c r="AC18" s="21"/>
    </row>
    <row r="19" spans="1:29" ht="15" thickBot="1" x14ac:dyDescent="0.35">
      <c r="A19" s="34" t="s">
        <v>310</v>
      </c>
      <c r="B19" s="34" t="s">
        <v>18</v>
      </c>
      <c r="C19" s="34" t="s">
        <v>18</v>
      </c>
      <c r="D19" s="34" t="s">
        <v>299</v>
      </c>
      <c r="E19" s="34" t="s">
        <v>311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21"/>
      <c r="R19" s="21"/>
      <c r="S19" s="21"/>
      <c r="T19" s="302"/>
      <c r="U19" s="21"/>
      <c r="V19" s="21"/>
      <c r="W19" s="34"/>
      <c r="X19" s="21"/>
      <c r="Y19" s="21"/>
      <c r="Z19" s="21"/>
      <c r="AA19" s="21"/>
      <c r="AB19" s="21"/>
      <c r="AC19" s="21"/>
    </row>
    <row r="20" spans="1:29" ht="15" thickBot="1" x14ac:dyDescent="0.35">
      <c r="A20" s="21" t="s">
        <v>1041</v>
      </c>
      <c r="B20" s="34"/>
      <c r="C20" s="34"/>
      <c r="D20" s="34"/>
      <c r="E20" s="34" t="s">
        <v>2585</v>
      </c>
      <c r="F20" s="21">
        <v>20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21" t="s">
        <v>3005</v>
      </c>
      <c r="R20" s="41"/>
      <c r="S20" s="41"/>
      <c r="T20" s="143" t="s">
        <v>1130</v>
      </c>
      <c r="U20" s="41" t="s">
        <v>1131</v>
      </c>
      <c r="V20" s="42" t="s">
        <v>1132</v>
      </c>
      <c r="W20" s="21"/>
      <c r="X20" s="21"/>
      <c r="Y20" s="21"/>
      <c r="Z20" s="21"/>
      <c r="AA20" s="21"/>
      <c r="AB20" s="21"/>
      <c r="AC20" s="21"/>
    </row>
    <row r="21" spans="1:29" ht="15" thickBot="1" x14ac:dyDescent="0.35">
      <c r="A21" s="132" t="s">
        <v>85</v>
      </c>
      <c r="B21" s="21"/>
      <c r="C21" s="21"/>
      <c r="D21" s="21"/>
      <c r="E21" s="21" t="s">
        <v>2576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302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ht="15" thickBot="1" x14ac:dyDescent="0.35">
      <c r="A22" s="21" t="s">
        <v>1027</v>
      </c>
      <c r="B22" s="34"/>
      <c r="C22" s="34"/>
      <c r="D22" s="34"/>
      <c r="E22" s="34"/>
      <c r="F22" s="21">
        <v>240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21" t="s">
        <v>3006</v>
      </c>
      <c r="R22" s="21"/>
      <c r="S22" s="21"/>
      <c r="T22" s="301" t="s">
        <v>1079</v>
      </c>
      <c r="U22" s="36" t="s">
        <v>1080</v>
      </c>
      <c r="V22" s="35" t="s">
        <v>1081</v>
      </c>
      <c r="W22" s="21"/>
      <c r="X22" s="21"/>
      <c r="Y22" s="21"/>
      <c r="Z22" s="21"/>
      <c r="AA22" s="21"/>
      <c r="AB22" s="21"/>
      <c r="AC22" s="21"/>
    </row>
    <row r="23" spans="1:29" ht="15" thickBot="1" x14ac:dyDescent="0.35">
      <c r="A23" s="21" t="s">
        <v>1022</v>
      </c>
      <c r="B23" s="34"/>
      <c r="C23" s="34"/>
      <c r="D23" s="34"/>
      <c r="E23" s="34"/>
      <c r="F23" s="21">
        <v>53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21" t="s">
        <v>3007</v>
      </c>
      <c r="R23" s="21"/>
      <c r="S23" s="21"/>
      <c r="T23" s="302"/>
      <c r="U23" s="37" t="s">
        <v>1062</v>
      </c>
      <c r="V23" s="35" t="s">
        <v>1063</v>
      </c>
      <c r="W23" s="21"/>
      <c r="X23" s="21"/>
      <c r="Y23" s="21"/>
      <c r="Z23" s="21"/>
      <c r="AA23" s="21"/>
      <c r="AB23" s="21"/>
      <c r="AC23" s="21"/>
    </row>
    <row r="24" spans="1:29" ht="15" thickBot="1" x14ac:dyDescent="0.35">
      <c r="A24" s="21" t="s">
        <v>1035</v>
      </c>
      <c r="B24" s="34"/>
      <c r="C24" s="34"/>
      <c r="D24" s="34"/>
      <c r="E24" s="34"/>
      <c r="F24" s="21">
        <v>120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1" t="s">
        <v>3008</v>
      </c>
      <c r="R24" s="21"/>
      <c r="S24" s="21"/>
      <c r="T24" s="302"/>
      <c r="U24" s="36" t="s">
        <v>1103</v>
      </c>
      <c r="V24" s="35" t="s">
        <v>1104</v>
      </c>
      <c r="W24" s="21"/>
      <c r="X24" s="21"/>
      <c r="Y24" s="21"/>
      <c r="Z24" s="21"/>
      <c r="AA24" s="21"/>
      <c r="AB24" s="21"/>
      <c r="AC24" s="21"/>
    </row>
    <row r="25" spans="1:29" ht="15" thickBot="1" x14ac:dyDescent="0.35">
      <c r="A25" s="21" t="s">
        <v>1018</v>
      </c>
      <c r="B25" s="34"/>
      <c r="C25" s="34"/>
      <c r="D25" s="34"/>
      <c r="E25" s="34" t="s">
        <v>2577</v>
      </c>
      <c r="F25" s="21">
        <v>56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21" t="s">
        <v>3009</v>
      </c>
      <c r="R25" s="21"/>
      <c r="S25" s="21"/>
      <c r="T25" s="301" t="s">
        <v>1052</v>
      </c>
      <c r="U25" s="36" t="s">
        <v>1053</v>
      </c>
      <c r="V25" s="35" t="s">
        <v>1054</v>
      </c>
      <c r="W25" s="21"/>
      <c r="X25" s="21"/>
      <c r="Y25" s="21"/>
      <c r="Z25" s="21"/>
      <c r="AA25" s="21"/>
      <c r="AB25" s="21"/>
      <c r="AC25" s="21"/>
    </row>
    <row r="26" spans="1:29" ht="15" thickBot="1" x14ac:dyDescent="0.35">
      <c r="A26" s="21" t="s">
        <v>1017</v>
      </c>
      <c r="B26" s="34"/>
      <c r="C26" s="34"/>
      <c r="D26" s="34"/>
      <c r="E26" s="34" t="s">
        <v>2585</v>
      </c>
      <c r="F26" s="21">
        <v>10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21" t="s">
        <v>3010</v>
      </c>
      <c r="R26" s="21"/>
      <c r="S26" s="21"/>
      <c r="T26" s="301" t="s">
        <v>1050</v>
      </c>
      <c r="U26" s="21"/>
      <c r="V26" s="35" t="s">
        <v>1051</v>
      </c>
      <c r="W26" s="21"/>
      <c r="X26" s="21"/>
      <c r="Y26" s="21"/>
      <c r="Z26" s="21"/>
      <c r="AA26" s="21"/>
      <c r="AB26" s="21"/>
      <c r="AC26" s="21"/>
    </row>
    <row r="27" spans="1:29" ht="15" thickBot="1" x14ac:dyDescent="0.35">
      <c r="A27" s="21" t="s">
        <v>3571</v>
      </c>
      <c r="B27" s="34" t="s">
        <v>18</v>
      </c>
      <c r="C27" s="34" t="s">
        <v>18</v>
      </c>
      <c r="D27" s="34" t="s">
        <v>299</v>
      </c>
      <c r="E27" s="34" t="s">
        <v>3572</v>
      </c>
      <c r="F27" s="21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1"/>
      <c r="R27" s="21"/>
      <c r="S27" s="21"/>
      <c r="T27" s="301"/>
      <c r="U27" s="21"/>
      <c r="V27" s="35"/>
      <c r="W27" s="21"/>
      <c r="X27" s="21"/>
      <c r="Y27" s="21"/>
      <c r="Z27" s="21"/>
      <c r="AA27" s="21"/>
      <c r="AB27" s="21"/>
      <c r="AC27" s="21"/>
    </row>
    <row r="28" spans="1:29" ht="15" thickBot="1" x14ac:dyDescent="0.35">
      <c r="A28" s="21" t="s">
        <v>1039</v>
      </c>
      <c r="B28" s="34"/>
      <c r="C28" s="34"/>
      <c r="D28" s="34"/>
      <c r="E28" s="34" t="s">
        <v>2577</v>
      </c>
      <c r="F28" s="21">
        <v>25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21" t="s">
        <v>3011</v>
      </c>
      <c r="R28" s="21"/>
      <c r="S28" s="21"/>
      <c r="T28" s="301" t="s">
        <v>1111</v>
      </c>
      <c r="U28" s="21"/>
      <c r="V28" s="35" t="s">
        <v>1112</v>
      </c>
      <c r="W28" s="21"/>
      <c r="X28" s="21"/>
      <c r="Y28" s="21"/>
      <c r="Z28" s="21"/>
      <c r="AA28" s="21"/>
      <c r="AB28" s="21"/>
      <c r="AC28" s="21"/>
    </row>
    <row r="29" spans="1:29" ht="15" thickBot="1" x14ac:dyDescent="0.35">
      <c r="A29" s="21" t="s">
        <v>1044</v>
      </c>
      <c r="B29" s="34"/>
      <c r="C29" s="34"/>
      <c r="D29" s="34"/>
      <c r="E29" s="34"/>
      <c r="F29" s="21">
        <v>50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21" t="s">
        <v>3012</v>
      </c>
      <c r="R29" s="21"/>
      <c r="S29" s="21"/>
      <c r="T29" s="303" t="s">
        <v>1120</v>
      </c>
      <c r="U29" s="21"/>
      <c r="V29" s="35" t="s">
        <v>1121</v>
      </c>
      <c r="W29" s="21"/>
      <c r="X29" s="21"/>
      <c r="Y29" s="21"/>
      <c r="Z29" s="21"/>
      <c r="AA29" s="21"/>
      <c r="AB29" s="21"/>
      <c r="AC29" s="21"/>
    </row>
    <row r="30" spans="1:29" ht="15" thickBot="1" x14ac:dyDescent="0.35">
      <c r="A30" s="21" t="s">
        <v>1020</v>
      </c>
      <c r="B30" s="34"/>
      <c r="C30" s="34"/>
      <c r="D30" s="34"/>
      <c r="E30" s="34"/>
      <c r="F30" s="21">
        <v>70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21" t="s">
        <v>3013</v>
      </c>
      <c r="R30" s="21"/>
      <c r="S30" s="21"/>
      <c r="T30" s="301" t="s">
        <v>1058</v>
      </c>
      <c r="U30" s="21"/>
      <c r="V30" s="35" t="s">
        <v>1059</v>
      </c>
      <c r="W30" s="21"/>
      <c r="X30" s="21"/>
      <c r="Y30" s="21"/>
      <c r="Z30" s="21"/>
      <c r="AA30" s="21"/>
      <c r="AB30" s="21"/>
      <c r="AC30" s="21"/>
    </row>
    <row r="31" spans="1:29" ht="15" thickBot="1" x14ac:dyDescent="0.35">
      <c r="A31" s="21" t="s">
        <v>1026</v>
      </c>
      <c r="B31" s="34"/>
      <c r="C31" s="34"/>
      <c r="D31" s="34"/>
      <c r="E31" s="34" t="s">
        <v>3572</v>
      </c>
      <c r="F31" s="21">
        <v>234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21" t="s">
        <v>3014</v>
      </c>
      <c r="R31" s="21"/>
      <c r="S31" s="21"/>
      <c r="T31" s="301" t="s">
        <v>1073</v>
      </c>
      <c r="U31" s="36" t="s">
        <v>1074</v>
      </c>
      <c r="V31" s="35" t="s">
        <v>1075</v>
      </c>
      <c r="W31" s="21"/>
      <c r="X31" s="21"/>
      <c r="Y31" s="21"/>
      <c r="Z31" s="21"/>
      <c r="AA31" s="21"/>
      <c r="AB31" s="21"/>
      <c r="AC31" s="21"/>
    </row>
    <row r="32" spans="1:29" ht="15" thickBot="1" x14ac:dyDescent="0.35">
      <c r="A32" s="21" t="s">
        <v>1029</v>
      </c>
      <c r="B32" s="34"/>
      <c r="C32" s="34"/>
      <c r="D32" s="34"/>
      <c r="E32" s="34" t="s">
        <v>3553</v>
      </c>
      <c r="F32" s="21">
        <v>22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21" t="s">
        <v>3015</v>
      </c>
      <c r="R32" s="21"/>
      <c r="S32" s="21"/>
      <c r="T32" s="301" t="s">
        <v>1087</v>
      </c>
      <c r="U32" s="36" t="s">
        <v>1088</v>
      </c>
      <c r="V32" s="35" t="s">
        <v>1089</v>
      </c>
      <c r="W32" s="21"/>
      <c r="X32" s="21"/>
      <c r="Y32" s="21"/>
      <c r="Z32" s="21"/>
      <c r="AA32" s="21"/>
      <c r="AB32" s="21"/>
      <c r="AC32" s="21"/>
    </row>
    <row r="33" spans="1:29" ht="15" thickBot="1" x14ac:dyDescent="0.35">
      <c r="A33" s="21" t="s">
        <v>1037</v>
      </c>
      <c r="B33" s="34"/>
      <c r="C33" s="34"/>
      <c r="D33" s="34"/>
      <c r="E33" s="34" t="s">
        <v>2583</v>
      </c>
      <c r="F33" s="21">
        <v>30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21" t="s">
        <v>3016</v>
      </c>
      <c r="R33" s="21"/>
      <c r="S33" s="21"/>
      <c r="T33" s="302"/>
      <c r="U33" s="21" t="s">
        <v>1106</v>
      </c>
      <c r="V33" s="35" t="s">
        <v>1107</v>
      </c>
      <c r="W33" s="21"/>
      <c r="X33" s="21"/>
      <c r="Y33" s="21"/>
      <c r="Z33" s="21"/>
      <c r="AA33" s="21"/>
      <c r="AB33" s="21"/>
      <c r="AC33" s="21"/>
    </row>
    <row r="34" spans="1:29" ht="15" thickBot="1" x14ac:dyDescent="0.35">
      <c r="A34" s="132" t="s">
        <v>2512</v>
      </c>
      <c r="B34" s="21"/>
      <c r="C34" s="21"/>
      <c r="D34" s="21"/>
      <c r="E34" s="21" t="s">
        <v>2584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 t="s">
        <v>3552</v>
      </c>
      <c r="R34" s="21"/>
      <c r="S34" s="21"/>
      <c r="T34" s="302" t="s">
        <v>2575</v>
      </c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15" thickBot="1" x14ac:dyDescent="0.35">
      <c r="A35" s="34" t="s">
        <v>302</v>
      </c>
      <c r="B35" s="34" t="s">
        <v>18</v>
      </c>
      <c r="C35" s="34" t="s">
        <v>18</v>
      </c>
      <c r="D35" s="34" t="s">
        <v>299</v>
      </c>
      <c r="E35" s="34" t="s">
        <v>303</v>
      </c>
      <c r="F35" s="21">
        <v>21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21" t="s">
        <v>2865</v>
      </c>
      <c r="R35" s="21"/>
      <c r="S35" s="21"/>
      <c r="T35" s="301" t="s">
        <v>1076</v>
      </c>
      <c r="U35" s="36" t="s">
        <v>1077</v>
      </c>
      <c r="V35" s="35" t="s">
        <v>1078</v>
      </c>
      <c r="W35" s="21"/>
      <c r="X35" s="21"/>
      <c r="Y35" s="21"/>
      <c r="Z35" s="21"/>
      <c r="AA35" s="21"/>
      <c r="AB35" s="21"/>
      <c r="AC35" s="21"/>
    </row>
    <row r="36" spans="1:29" ht="15" thickBot="1" x14ac:dyDescent="0.35">
      <c r="A36" s="21" t="s">
        <v>1043</v>
      </c>
      <c r="B36" s="34"/>
      <c r="C36" s="34"/>
      <c r="D36" s="34"/>
      <c r="E36" s="34" t="s">
        <v>2582</v>
      </c>
      <c r="F36" s="21">
        <v>170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21" t="s">
        <v>3017</v>
      </c>
      <c r="R36" s="21"/>
      <c r="S36" s="21"/>
      <c r="T36" s="302"/>
      <c r="U36" s="21"/>
      <c r="V36" s="35" t="s">
        <v>1119</v>
      </c>
      <c r="W36" s="21"/>
      <c r="X36" s="21"/>
      <c r="Y36" s="21"/>
      <c r="Z36" s="21"/>
      <c r="AA36" s="21"/>
      <c r="AB36" s="21"/>
      <c r="AC36" s="21"/>
    </row>
    <row r="37" spans="1:29" ht="15" thickBot="1" x14ac:dyDescent="0.35">
      <c r="A37" s="34" t="s">
        <v>300</v>
      </c>
      <c r="B37" s="34" t="s">
        <v>18</v>
      </c>
      <c r="C37" s="34" t="s">
        <v>299</v>
      </c>
      <c r="D37" s="34" t="s">
        <v>299</v>
      </c>
      <c r="E37" s="34" t="s">
        <v>2988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21"/>
      <c r="R37" s="21"/>
      <c r="S37" s="21"/>
      <c r="T37" s="302"/>
      <c r="U37" s="21"/>
      <c r="V37" s="21"/>
      <c r="W37" s="300" t="s">
        <v>501</v>
      </c>
      <c r="X37" s="230">
        <v>42339</v>
      </c>
      <c r="Y37" s="230">
        <v>42401</v>
      </c>
      <c r="Z37" s="21"/>
      <c r="AA37" s="21"/>
      <c r="AB37" s="21"/>
      <c r="AC37" s="21"/>
    </row>
    <row r="38" spans="1:29" ht="15" thickBot="1" x14ac:dyDescent="0.35">
      <c r="A38" s="21" t="s">
        <v>1024</v>
      </c>
      <c r="B38" s="34"/>
      <c r="C38" s="34"/>
      <c r="D38" s="34"/>
      <c r="E38" s="34" t="s">
        <v>2581</v>
      </c>
      <c r="F38" s="21">
        <v>85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21" t="s">
        <v>3018</v>
      </c>
      <c r="R38" s="21"/>
      <c r="S38" s="21"/>
      <c r="T38" s="301" t="s">
        <v>1069</v>
      </c>
      <c r="U38" s="21"/>
      <c r="V38" s="21"/>
      <c r="W38" s="167" t="s">
        <v>2987</v>
      </c>
      <c r="X38" s="21"/>
      <c r="Y38" s="21"/>
      <c r="Z38" s="21"/>
      <c r="AA38" s="21"/>
      <c r="AB38" s="21"/>
      <c r="AC38" s="21"/>
    </row>
    <row r="39" spans="1:29" ht="15" thickBot="1" x14ac:dyDescent="0.35">
      <c r="A39" s="21" t="s">
        <v>1031</v>
      </c>
      <c r="B39" s="34"/>
      <c r="C39" s="34"/>
      <c r="D39" s="34"/>
      <c r="E39" s="34" t="s">
        <v>2583</v>
      </c>
      <c r="F39" s="21">
        <v>16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21" t="s">
        <v>3019</v>
      </c>
      <c r="R39" s="21"/>
      <c r="S39" s="21"/>
      <c r="T39" s="302"/>
      <c r="U39" s="36" t="s">
        <v>1094</v>
      </c>
      <c r="V39" s="35" t="s">
        <v>1095</v>
      </c>
      <c r="W39" s="21"/>
      <c r="X39" s="21"/>
      <c r="Y39" s="21"/>
      <c r="Z39" s="21"/>
      <c r="AA39" s="21"/>
      <c r="AB39" s="21"/>
      <c r="AC39" s="21"/>
    </row>
    <row r="40" spans="1:29" ht="15" thickBot="1" x14ac:dyDescent="0.35">
      <c r="A40" s="21" t="s">
        <v>1019</v>
      </c>
      <c r="B40" s="34"/>
      <c r="C40" s="34"/>
      <c r="D40" s="34"/>
      <c r="E40" s="34" t="s">
        <v>2580</v>
      </c>
      <c r="F40" s="21">
        <v>40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21" t="s">
        <v>3020</v>
      </c>
      <c r="R40" s="21"/>
      <c r="S40" s="21"/>
      <c r="T40" s="301" t="s">
        <v>1055</v>
      </c>
      <c r="U40" s="36" t="s">
        <v>1056</v>
      </c>
      <c r="V40" s="35" t="s">
        <v>1057</v>
      </c>
      <c r="W40" s="21"/>
      <c r="X40" s="21"/>
      <c r="Y40" s="21"/>
      <c r="Z40" s="21"/>
      <c r="AA40" s="21"/>
      <c r="AB40" s="21"/>
      <c r="AC40" s="21"/>
    </row>
    <row r="41" spans="1:29" ht="15" thickBot="1" x14ac:dyDescent="0.35">
      <c r="A41" s="21" t="s">
        <v>73</v>
      </c>
      <c r="B41" s="34"/>
      <c r="C41" s="34"/>
      <c r="D41" s="34"/>
      <c r="E41" s="34" t="s">
        <v>2576</v>
      </c>
      <c r="F41" s="21">
        <v>54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21" t="s">
        <v>3021</v>
      </c>
      <c r="R41" s="21"/>
      <c r="S41" s="21"/>
      <c r="T41" s="302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15" thickBot="1" x14ac:dyDescent="0.35">
      <c r="A42" s="34" t="s">
        <v>304</v>
      </c>
      <c r="B42" s="34" t="s">
        <v>18</v>
      </c>
      <c r="C42" s="34" t="s">
        <v>18</v>
      </c>
      <c r="D42" s="34" t="s">
        <v>299</v>
      </c>
      <c r="E42" s="34" t="s">
        <v>305</v>
      </c>
      <c r="F42" s="34">
        <v>242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21" t="s">
        <v>2899</v>
      </c>
      <c r="R42" s="21"/>
      <c r="S42" s="21"/>
      <c r="T42" s="302"/>
      <c r="U42" s="21"/>
      <c r="V42" s="21"/>
      <c r="W42" s="34"/>
      <c r="X42" s="21"/>
      <c r="Y42" s="21"/>
      <c r="Z42" s="21"/>
      <c r="AA42" s="21"/>
      <c r="AB42" s="21"/>
      <c r="AC42" s="21"/>
    </row>
    <row r="43" spans="1:29" ht="15" thickBot="1" x14ac:dyDescent="0.35">
      <c r="A43" s="21" t="s">
        <v>76</v>
      </c>
      <c r="B43" s="34"/>
      <c r="C43" s="34"/>
      <c r="D43" s="34"/>
      <c r="E43" s="34" t="s">
        <v>2576</v>
      </c>
      <c r="F43" s="21">
        <v>177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21" t="s">
        <v>3022</v>
      </c>
      <c r="R43" s="21"/>
      <c r="S43" s="21"/>
      <c r="T43" s="301" t="s">
        <v>1083</v>
      </c>
      <c r="U43" s="21"/>
      <c r="V43" s="35" t="s">
        <v>1084</v>
      </c>
      <c r="W43" s="21"/>
      <c r="X43" s="21"/>
      <c r="Y43" s="21"/>
      <c r="Z43" s="21"/>
      <c r="AA43" s="21"/>
      <c r="AB43" s="21"/>
      <c r="AC43" s="21"/>
    </row>
    <row r="44" spans="1:29" ht="15" thickBot="1" x14ac:dyDescent="0.35">
      <c r="A44" s="21" t="s">
        <v>77</v>
      </c>
      <c r="B44" s="34"/>
      <c r="C44" s="34"/>
      <c r="D44" s="34"/>
      <c r="E44" s="34" t="s">
        <v>2576</v>
      </c>
      <c r="F44" s="21">
        <v>47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21" t="s">
        <v>3023</v>
      </c>
      <c r="R44" s="21"/>
      <c r="S44" s="21"/>
      <c r="T44" s="302" t="s">
        <v>1085</v>
      </c>
      <c r="U44" s="21"/>
      <c r="V44" s="35" t="s">
        <v>1086</v>
      </c>
      <c r="W44" s="21"/>
      <c r="X44" s="21"/>
      <c r="Y44" s="21"/>
      <c r="Z44" s="21"/>
      <c r="AA44" s="21"/>
      <c r="AB44" s="21"/>
      <c r="AC44" s="21"/>
    </row>
    <row r="45" spans="1:29" ht="29.4" thickBot="1" x14ac:dyDescent="0.35">
      <c r="A45" s="132" t="s">
        <v>1049</v>
      </c>
      <c r="B45" s="34"/>
      <c r="C45" s="34"/>
      <c r="D45" s="34"/>
      <c r="E45" s="34" t="s">
        <v>2579</v>
      </c>
      <c r="F45" s="21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21"/>
      <c r="R45" s="41"/>
      <c r="S45" s="41"/>
      <c r="T45" s="143"/>
      <c r="U45" s="41"/>
      <c r="V45" s="42"/>
      <c r="W45" s="21"/>
      <c r="X45" s="21"/>
      <c r="Y45" s="21"/>
      <c r="Z45" s="21"/>
      <c r="AA45" s="21"/>
      <c r="AB45" s="21"/>
      <c r="AC45" s="21"/>
    </row>
    <row r="46" spans="1:29" ht="15" thickBot="1" x14ac:dyDescent="0.35">
      <c r="A46" s="21" t="s">
        <v>1023</v>
      </c>
      <c r="B46" s="34"/>
      <c r="C46" s="34"/>
      <c r="D46" s="34"/>
      <c r="E46" s="34" t="s">
        <v>2578</v>
      </c>
      <c r="F46" s="21">
        <v>42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1" t="s">
        <v>3024</v>
      </c>
      <c r="R46" s="21"/>
      <c r="S46" s="21"/>
      <c r="T46" s="301" t="s">
        <v>1067</v>
      </c>
      <c r="U46" s="21"/>
      <c r="V46" s="35" t="s">
        <v>1068</v>
      </c>
      <c r="W46" s="21"/>
      <c r="X46" s="21"/>
      <c r="Y46" s="21"/>
      <c r="Z46" s="21"/>
      <c r="AA46" s="21"/>
      <c r="AB46" s="21"/>
      <c r="AC46" s="21"/>
    </row>
    <row r="47" spans="1:29" ht="15" thickBot="1" x14ac:dyDescent="0.35">
      <c r="A47" s="21" t="s">
        <v>1032</v>
      </c>
      <c r="B47" s="34"/>
      <c r="C47" s="34"/>
      <c r="D47" s="34"/>
      <c r="E47" s="34"/>
      <c r="F47" s="21">
        <v>11.5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21" t="s">
        <v>3025</v>
      </c>
      <c r="R47" s="21"/>
      <c r="S47" s="21"/>
      <c r="T47" s="301" t="s">
        <v>1096</v>
      </c>
      <c r="U47" s="36" t="s">
        <v>1097</v>
      </c>
      <c r="V47" s="35" t="s">
        <v>1098</v>
      </c>
      <c r="W47" s="21"/>
      <c r="X47" s="21"/>
      <c r="Y47" s="21"/>
      <c r="Z47" s="21"/>
      <c r="AA47" s="21"/>
      <c r="AB47" s="21"/>
      <c r="AC47" s="21"/>
    </row>
    <row r="48" spans="1:29" ht="29.4" thickBot="1" x14ac:dyDescent="0.35">
      <c r="A48" s="34" t="s">
        <v>306</v>
      </c>
      <c r="B48" s="34" t="s">
        <v>18</v>
      </c>
      <c r="C48" s="34" t="s">
        <v>18</v>
      </c>
      <c r="D48" s="34" t="s">
        <v>299</v>
      </c>
      <c r="E48" s="189" t="s">
        <v>307</v>
      </c>
      <c r="F48" s="21">
        <v>1005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21" t="s">
        <v>3026</v>
      </c>
      <c r="R48" s="21"/>
      <c r="S48" s="21"/>
      <c r="T48" s="21"/>
      <c r="U48" s="21"/>
      <c r="V48" s="35" t="s">
        <v>1102</v>
      </c>
      <c r="W48" s="21"/>
      <c r="X48" s="21"/>
      <c r="Y48" s="21"/>
      <c r="Z48" s="21"/>
      <c r="AA48" s="21"/>
      <c r="AB48" s="21"/>
      <c r="AC48" s="21"/>
    </row>
    <row r="49" spans="1:29" ht="15" thickBot="1" x14ac:dyDescent="0.35">
      <c r="A49" s="34" t="s">
        <v>309</v>
      </c>
      <c r="B49" s="34" t="s">
        <v>18</v>
      </c>
      <c r="C49" s="34" t="s">
        <v>18</v>
      </c>
      <c r="D49" s="34" t="s">
        <v>299</v>
      </c>
      <c r="E49" s="190" t="s">
        <v>301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21"/>
      <c r="R49" s="21"/>
      <c r="S49" s="21"/>
      <c r="T49" s="21"/>
      <c r="U49" s="21"/>
      <c r="V49" s="21"/>
      <c r="W49" s="133" t="s">
        <v>501</v>
      </c>
      <c r="X49" s="21"/>
      <c r="Y49" s="21"/>
      <c r="Z49" s="21"/>
      <c r="AA49" s="21"/>
      <c r="AB49" s="21"/>
      <c r="AC49" s="21"/>
    </row>
    <row r="50" spans="1:29" ht="15" thickBot="1" x14ac:dyDescent="0.35">
      <c r="A50" s="34" t="s">
        <v>2653</v>
      </c>
      <c r="B50" s="34" t="s">
        <v>299</v>
      </c>
      <c r="C50" s="34" t="s">
        <v>18</v>
      </c>
      <c r="D50" s="34"/>
      <c r="E50" s="34" t="s">
        <v>2581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21"/>
      <c r="R50" s="21"/>
      <c r="S50" s="21"/>
      <c r="T50" s="21"/>
      <c r="U50" s="21"/>
      <c r="V50" s="21"/>
      <c r="W50" s="34"/>
      <c r="X50" s="21"/>
      <c r="Y50" s="21"/>
      <c r="Z50" s="21"/>
      <c r="AA50" s="21"/>
      <c r="AB50" s="21"/>
      <c r="AC50" s="21"/>
    </row>
    <row r="51" spans="1:29" ht="15" thickBot="1" x14ac:dyDescent="0.35">
      <c r="A51" s="34" t="s">
        <v>2654</v>
      </c>
      <c r="B51" s="34" t="s">
        <v>299</v>
      </c>
      <c r="C51" s="34" t="s">
        <v>299</v>
      </c>
      <c r="D51" s="34"/>
      <c r="E51" s="34" t="s">
        <v>2655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21"/>
      <c r="R51" s="21"/>
      <c r="S51" s="21"/>
      <c r="T51" s="21"/>
      <c r="U51" s="21"/>
      <c r="V51" s="21"/>
      <c r="W51" s="34"/>
      <c r="X51" s="21"/>
      <c r="Y51" s="21"/>
      <c r="Z51" s="21"/>
      <c r="AA51" s="21"/>
      <c r="AB51" s="21"/>
      <c r="AC51" s="21"/>
    </row>
    <row r="52" spans="1:29" ht="15" thickBot="1" x14ac:dyDescent="0.35">
      <c r="A52" s="34" t="s">
        <v>458</v>
      </c>
      <c r="B52" s="34" t="s">
        <v>299</v>
      </c>
      <c r="C52" s="34" t="s">
        <v>299</v>
      </c>
      <c r="D52" s="34"/>
      <c r="E52" s="34" t="s">
        <v>2655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21"/>
      <c r="R52" s="21"/>
      <c r="S52" s="21"/>
      <c r="T52" s="21"/>
      <c r="U52" s="21"/>
      <c r="V52" s="21"/>
      <c r="W52" s="34"/>
      <c r="X52" s="21"/>
      <c r="Y52" s="21"/>
      <c r="Z52" s="21"/>
      <c r="AA52" s="21"/>
      <c r="AB52" s="21"/>
      <c r="AC52" s="21"/>
    </row>
    <row r="53" spans="1:29" ht="15" thickBot="1" x14ac:dyDescent="0.35">
      <c r="A53" s="34" t="s">
        <v>2656</v>
      </c>
      <c r="B53" s="34" t="s">
        <v>299</v>
      </c>
      <c r="C53" s="34" t="s">
        <v>18</v>
      </c>
      <c r="D53" s="34"/>
      <c r="E53" s="34" t="s">
        <v>2657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21"/>
      <c r="R53" s="21"/>
      <c r="S53" s="21"/>
      <c r="T53" s="21"/>
      <c r="U53" s="21"/>
      <c r="V53" s="21"/>
      <c r="W53" s="34"/>
      <c r="X53" s="21"/>
      <c r="Y53" s="21"/>
      <c r="Z53" s="21"/>
      <c r="AA53" s="21"/>
      <c r="AB53" s="21"/>
      <c r="AC53" s="21"/>
    </row>
    <row r="54" spans="1:29" ht="15" thickBot="1" x14ac:dyDescent="0.35">
      <c r="A54" s="34" t="s">
        <v>2658</v>
      </c>
      <c r="B54" s="34" t="s">
        <v>299</v>
      </c>
      <c r="C54" s="34" t="s">
        <v>18</v>
      </c>
      <c r="D54" s="34"/>
      <c r="E54" s="34" t="s">
        <v>2657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21"/>
      <c r="R54" s="21"/>
      <c r="S54" s="21"/>
      <c r="T54" s="21"/>
      <c r="U54" s="21"/>
      <c r="V54" s="21"/>
      <c r="W54" s="34"/>
      <c r="X54" s="21"/>
      <c r="Y54" s="21"/>
      <c r="Z54" s="21"/>
      <c r="AA54" s="21"/>
      <c r="AB54" s="21"/>
      <c r="AC54" s="21"/>
    </row>
    <row r="55" spans="1:29" ht="15" thickBot="1" x14ac:dyDescent="0.35">
      <c r="A55" s="34" t="s">
        <v>2659</v>
      </c>
      <c r="B55" s="34" t="s">
        <v>299</v>
      </c>
      <c r="C55" s="34" t="s">
        <v>18</v>
      </c>
      <c r="D55" s="34"/>
      <c r="E55" s="34" t="s">
        <v>2657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21"/>
      <c r="R55" s="21"/>
      <c r="S55" s="21"/>
      <c r="T55" s="21"/>
      <c r="U55" s="21"/>
      <c r="V55" s="21"/>
      <c r="W55" s="34"/>
      <c r="X55" s="21"/>
      <c r="Y55" s="21"/>
      <c r="Z55" s="21"/>
      <c r="AA55" s="21"/>
      <c r="AB55" s="21"/>
      <c r="AC55" s="21"/>
    </row>
    <row r="56" spans="1:29" ht="15" thickBot="1" x14ac:dyDescent="0.35">
      <c r="A56" s="34" t="s">
        <v>2660</v>
      </c>
      <c r="B56" s="34" t="s">
        <v>299</v>
      </c>
      <c r="C56" s="34" t="s">
        <v>18</v>
      </c>
      <c r="D56" s="34"/>
      <c r="E56" s="34" t="s">
        <v>2657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21"/>
      <c r="R56" s="21"/>
      <c r="S56" s="21"/>
      <c r="T56" s="21"/>
      <c r="U56" s="21"/>
      <c r="V56" s="21"/>
      <c r="W56" s="34"/>
      <c r="X56" s="21"/>
      <c r="Y56" s="21"/>
      <c r="Z56" s="21"/>
      <c r="AA56" s="21"/>
      <c r="AB56" s="21"/>
      <c r="AC56" s="21"/>
    </row>
    <row r="57" spans="1:29" ht="15" thickBot="1" x14ac:dyDescent="0.35">
      <c r="A57" s="34" t="s">
        <v>2692</v>
      </c>
      <c r="B57" s="34" t="s">
        <v>18</v>
      </c>
      <c r="C57" s="34" t="s">
        <v>18</v>
      </c>
      <c r="D57" s="34"/>
      <c r="E57" s="34" t="s">
        <v>2693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21"/>
      <c r="R57" s="21"/>
      <c r="S57" s="123"/>
      <c r="T57" s="123"/>
      <c r="U57" s="123"/>
      <c r="V57" s="123"/>
      <c r="W57" s="34"/>
      <c r="X57" s="21"/>
      <c r="Y57" s="21"/>
      <c r="Z57" s="21"/>
      <c r="AA57" s="21"/>
      <c r="AB57" s="21"/>
      <c r="AC57" s="21"/>
    </row>
    <row r="58" spans="1:29" ht="15" thickBot="1" x14ac:dyDescent="0.35">
      <c r="A58" s="132" t="s">
        <v>2694</v>
      </c>
      <c r="B58" s="21" t="s">
        <v>299</v>
      </c>
      <c r="C58" s="21" t="s">
        <v>299</v>
      </c>
      <c r="D58" s="21"/>
      <c r="E58" s="21" t="s">
        <v>2695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23"/>
      <c r="T58" s="123"/>
      <c r="U58" s="123"/>
      <c r="V58" s="123"/>
      <c r="W58" s="21"/>
      <c r="X58" s="21"/>
      <c r="Y58" s="21"/>
      <c r="Z58" s="21"/>
      <c r="AA58" s="21"/>
      <c r="AB58" s="21"/>
      <c r="AC58" s="21"/>
    </row>
    <row r="59" spans="1:29" ht="15" thickBot="1" x14ac:dyDescent="0.35">
      <c r="A59" s="132" t="s">
        <v>2696</v>
      </c>
      <c r="B59" s="21" t="s">
        <v>299</v>
      </c>
      <c r="C59" s="21" t="s">
        <v>299</v>
      </c>
      <c r="D59" s="21"/>
      <c r="E59" s="21" t="s">
        <v>2697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ht="15" thickBot="1" x14ac:dyDescent="0.35">
      <c r="A60" s="132" t="s">
        <v>2698</v>
      </c>
      <c r="B60" s="21" t="s">
        <v>18</v>
      </c>
      <c r="C60" s="21" t="s">
        <v>18</v>
      </c>
      <c r="D60" s="21"/>
      <c r="E60" s="21" t="s">
        <v>2699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15" thickBot="1" x14ac:dyDescent="0.35">
      <c r="A61" s="132" t="s">
        <v>2700</v>
      </c>
      <c r="B61" s="21" t="s">
        <v>18</v>
      </c>
      <c r="C61" s="21" t="s">
        <v>299</v>
      </c>
      <c r="D61" s="21"/>
      <c r="E61" s="21" t="s">
        <v>2701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15" thickBot="1" x14ac:dyDescent="0.35">
      <c r="A62" s="132" t="s">
        <v>85</v>
      </c>
      <c r="B62" s="21" t="s">
        <v>18</v>
      </c>
      <c r="C62" s="21" t="s">
        <v>299</v>
      </c>
      <c r="D62" s="21"/>
      <c r="E62" s="21" t="s">
        <v>2576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ht="15" thickBot="1" x14ac:dyDescent="0.35">
      <c r="A63" s="132" t="s">
        <v>2702</v>
      </c>
      <c r="B63" s="21" t="s">
        <v>18</v>
      </c>
      <c r="C63" s="21" t="s">
        <v>299</v>
      </c>
      <c r="D63" s="21"/>
      <c r="E63" s="21" t="s">
        <v>2703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ht="15" thickBot="1" x14ac:dyDescent="0.35">
      <c r="A64" s="132" t="s">
        <v>2704</v>
      </c>
      <c r="B64" s="21" t="s">
        <v>18</v>
      </c>
      <c r="C64" s="21" t="s">
        <v>299</v>
      </c>
      <c r="D64" s="21"/>
      <c r="E64" s="21" t="s">
        <v>2990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ht="15" thickBot="1" x14ac:dyDescent="0.35">
      <c r="A65" s="132" t="s">
        <v>2705</v>
      </c>
      <c r="B65" s="21" t="s">
        <v>18</v>
      </c>
      <c r="C65" s="21" t="s">
        <v>18</v>
      </c>
      <c r="D65" s="21"/>
      <c r="E65" s="21" t="s">
        <v>2706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ht="15" thickBot="1" x14ac:dyDescent="0.35">
      <c r="A66" s="222" t="s">
        <v>2712</v>
      </c>
      <c r="B66" s="223" t="s">
        <v>18</v>
      </c>
      <c r="C66" s="223" t="s">
        <v>18</v>
      </c>
      <c r="D66" s="223"/>
      <c r="E66" s="223" t="s">
        <v>2989</v>
      </c>
      <c r="F66" s="223" t="s">
        <v>2713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1" t="s">
        <v>3027</v>
      </c>
      <c r="R66" s="221" t="s">
        <v>3028</v>
      </c>
      <c r="S66" s="2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ht="15" thickBot="1" x14ac:dyDescent="0.35">
      <c r="A67" s="132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 t="s">
        <v>3029</v>
      </c>
      <c r="R67" s="21" t="s">
        <v>3030</v>
      </c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s="46" customFormat="1" ht="15" thickBot="1" x14ac:dyDescent="0.35">
      <c r="A68" s="46">
        <v>63</v>
      </c>
    </row>
    <row r="69" spans="1:29" ht="26.4" thickBot="1" x14ac:dyDescent="0.55000000000000004">
      <c r="A69" s="475" t="s">
        <v>1665</v>
      </c>
      <c r="B69" s="476"/>
      <c r="C69" s="476"/>
      <c r="D69" s="476"/>
      <c r="E69" s="476"/>
      <c r="F69" s="476"/>
      <c r="G69" s="476"/>
      <c r="H69" s="476"/>
      <c r="I69" s="476"/>
      <c r="J69" s="476"/>
      <c r="K69" s="476"/>
      <c r="L69" s="476"/>
      <c r="M69" s="476"/>
      <c r="N69" s="476"/>
      <c r="O69" s="476"/>
      <c r="P69" s="476"/>
      <c r="Q69" s="476"/>
      <c r="R69" s="476"/>
      <c r="S69" s="476"/>
      <c r="T69" s="476"/>
      <c r="U69" s="476"/>
      <c r="V69" s="476"/>
      <c r="W69" s="476"/>
      <c r="X69" s="476"/>
      <c r="Y69" s="476"/>
      <c r="Z69" s="476"/>
      <c r="AA69" s="476"/>
      <c r="AB69" s="476"/>
      <c r="AC69" s="477"/>
    </row>
    <row r="70" spans="1:29" ht="15" thickBot="1" x14ac:dyDescent="0.35">
      <c r="A70" s="34" t="s">
        <v>312</v>
      </c>
      <c r="B70" s="34" t="s">
        <v>18</v>
      </c>
      <c r="C70" s="34" t="s">
        <v>18</v>
      </c>
      <c r="D70" s="34" t="s">
        <v>299</v>
      </c>
      <c r="E70" s="34" t="s">
        <v>305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21"/>
      <c r="R70" s="21"/>
      <c r="S70" s="21"/>
      <c r="T70" s="21"/>
      <c r="U70" s="21"/>
      <c r="V70" s="21"/>
      <c r="W70" s="34"/>
      <c r="X70" s="21"/>
      <c r="Y70" s="21"/>
      <c r="Z70" s="21"/>
      <c r="AA70" s="21"/>
      <c r="AB70" s="21"/>
      <c r="AC70" s="21"/>
    </row>
    <row r="71" spans="1:29" ht="15" thickBot="1" x14ac:dyDescent="0.35">
      <c r="A71" s="34" t="s">
        <v>510</v>
      </c>
      <c r="B71" s="34" t="s">
        <v>18</v>
      </c>
      <c r="C71" s="34" t="s">
        <v>18</v>
      </c>
      <c r="D71" s="34" t="s">
        <v>299</v>
      </c>
      <c r="E71" s="34" t="s">
        <v>308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21" t="s">
        <v>1351</v>
      </c>
      <c r="R71" s="21" t="s">
        <v>3031</v>
      </c>
      <c r="S71" s="21"/>
      <c r="T71" s="21"/>
      <c r="U71" s="21"/>
      <c r="V71" s="21"/>
      <c r="W71" s="34"/>
      <c r="X71" s="21"/>
      <c r="Y71" s="21"/>
      <c r="Z71" s="21"/>
      <c r="AA71" s="21"/>
      <c r="AB71" s="21"/>
      <c r="AC71" s="21"/>
    </row>
    <row r="72" spans="1:29" ht="15" thickBot="1" x14ac:dyDescent="0.35">
      <c r="A72" s="144" t="s">
        <v>1153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21"/>
      <c r="Y72" s="21"/>
      <c r="Z72" s="21"/>
      <c r="AA72" s="21"/>
      <c r="AB72" s="21"/>
      <c r="AC72" s="21"/>
    </row>
    <row r="73" spans="1:29" ht="15" thickBot="1" x14ac:dyDescent="0.35">
      <c r="A73" s="38" t="s">
        <v>1435</v>
      </c>
      <c r="B73" s="144" t="s">
        <v>18</v>
      </c>
      <c r="C73" s="144" t="s">
        <v>299</v>
      </c>
      <c r="D73" s="144"/>
      <c r="E73" s="144" t="s">
        <v>1436</v>
      </c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21"/>
      <c r="Y73" s="21"/>
      <c r="Z73" s="21"/>
      <c r="AA73" s="21"/>
      <c r="AB73" s="21"/>
      <c r="AC73" s="21"/>
    </row>
    <row r="74" spans="1:29" ht="15" thickBot="1" x14ac:dyDescent="0.35">
      <c r="A74" s="38" t="s">
        <v>1437</v>
      </c>
      <c r="B74" s="144" t="s">
        <v>18</v>
      </c>
      <c r="C74" s="144" t="s">
        <v>299</v>
      </c>
      <c r="D74" s="144"/>
      <c r="E74" s="144" t="s">
        <v>1436</v>
      </c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21"/>
      <c r="Y74" s="21"/>
      <c r="Z74" s="21"/>
      <c r="AA74" s="21"/>
      <c r="AB74" s="21"/>
      <c r="AC74" s="21"/>
    </row>
    <row r="75" spans="1:29" ht="15" thickBot="1" x14ac:dyDescent="0.35">
      <c r="A75" s="38" t="s">
        <v>1438</v>
      </c>
      <c r="B75" s="144" t="s">
        <v>18</v>
      </c>
      <c r="C75" s="144" t="s">
        <v>299</v>
      </c>
      <c r="D75" s="144"/>
      <c r="E75" s="144" t="s">
        <v>1436</v>
      </c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4" t="s">
        <v>1439</v>
      </c>
      <c r="R75" s="145"/>
      <c r="S75" s="145"/>
      <c r="T75" s="145"/>
      <c r="U75" s="145"/>
      <c r="V75" s="145"/>
      <c r="W75" s="145"/>
      <c r="X75" s="21"/>
      <c r="Y75" s="21"/>
      <c r="Z75" s="21"/>
      <c r="AA75" s="21"/>
      <c r="AB75" s="21"/>
      <c r="AC75" s="21"/>
    </row>
    <row r="76" spans="1:29" ht="15" thickBot="1" x14ac:dyDescent="0.35">
      <c r="A76" s="136" t="s">
        <v>1440</v>
      </c>
      <c r="B76" s="145"/>
      <c r="C76" s="145"/>
      <c r="D76" s="145"/>
      <c r="E76" s="144" t="s">
        <v>2982</v>
      </c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21"/>
      <c r="Y76" s="21"/>
      <c r="Z76" s="21"/>
      <c r="AA76" s="21"/>
      <c r="AB76" s="21"/>
      <c r="AC76" s="21"/>
    </row>
    <row r="77" spans="1:29" ht="15" thickBot="1" x14ac:dyDescent="0.35">
      <c r="A77" s="136" t="s">
        <v>1441</v>
      </c>
      <c r="B77" s="145"/>
      <c r="C77" s="145"/>
      <c r="D77" s="145"/>
      <c r="E77" s="144" t="s">
        <v>2982</v>
      </c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21"/>
      <c r="Y77" s="21"/>
      <c r="Z77" s="21"/>
      <c r="AA77" s="21"/>
      <c r="AB77" s="21"/>
      <c r="AC77" s="21"/>
    </row>
    <row r="78" spans="1:29" ht="15" thickBot="1" x14ac:dyDescent="0.35">
      <c r="A78" s="136" t="s">
        <v>1442</v>
      </c>
      <c r="B78" s="21"/>
      <c r="C78" s="21"/>
      <c r="D78" s="21"/>
      <c r="E78" s="21" t="s">
        <v>2982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ht="15" thickBot="1" x14ac:dyDescent="0.35">
      <c r="A79" s="287" t="s">
        <v>1443</v>
      </c>
      <c r="B79" s="21"/>
      <c r="C79" s="21"/>
      <c r="D79" s="21"/>
      <c r="E79" s="21" t="s">
        <v>2982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ht="15" thickBot="1" x14ac:dyDescent="0.35">
      <c r="A80" s="287" t="s">
        <v>3566</v>
      </c>
      <c r="B80" s="21"/>
      <c r="C80" s="21"/>
      <c r="D80" s="21"/>
      <c r="E80" s="21" t="s">
        <v>2982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ht="15" thickBot="1" x14ac:dyDescent="0.35">
      <c r="A81" s="136" t="s">
        <v>1444</v>
      </c>
      <c r="B81" s="21" t="s">
        <v>188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ht="15" thickBot="1" x14ac:dyDescent="0.35">
      <c r="A82" s="136" t="s">
        <v>1445</v>
      </c>
      <c r="B82" s="21" t="s">
        <v>188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ht="15" thickBot="1" x14ac:dyDescent="0.35">
      <c r="A83" s="136" t="s">
        <v>1446</v>
      </c>
      <c r="B83" s="21" t="s">
        <v>188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ht="15" thickBot="1" x14ac:dyDescent="0.35">
      <c r="A84" s="287" t="s">
        <v>1447</v>
      </c>
      <c r="B84" s="21" t="s">
        <v>188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ht="15" thickBot="1" x14ac:dyDescent="0.35">
      <c r="A85" s="136" t="s">
        <v>1448</v>
      </c>
      <c r="B85" s="21" t="s">
        <v>163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ht="15" thickBot="1" x14ac:dyDescent="0.35">
      <c r="A86" s="136" t="s">
        <v>1449</v>
      </c>
      <c r="B86" s="21" t="s">
        <v>2983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ht="15" thickBot="1" x14ac:dyDescent="0.35">
      <c r="A87" s="136" t="s">
        <v>1451</v>
      </c>
      <c r="B87" s="21" t="s">
        <v>2984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ht="15" thickBot="1" x14ac:dyDescent="0.35">
      <c r="A88" s="136" t="s">
        <v>1450</v>
      </c>
      <c r="B88" s="21" t="s">
        <v>2984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ht="15" thickBot="1" x14ac:dyDescent="0.35">
      <c r="A89" s="136" t="s">
        <v>1380</v>
      </c>
      <c r="B89" s="21" t="s">
        <v>2984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ht="15" thickBot="1" x14ac:dyDescent="0.35">
      <c r="A90" s="136" t="s">
        <v>1452</v>
      </c>
      <c r="B90" s="21" t="s">
        <v>2985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ht="15" thickBot="1" x14ac:dyDescent="0.35">
      <c r="A91" s="136" t="s">
        <v>1453</v>
      </c>
      <c r="B91" s="21" t="s">
        <v>2985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ht="15" thickBot="1" x14ac:dyDescent="0.35">
      <c r="A92" s="136" t="s">
        <v>1454</v>
      </c>
      <c r="B92" s="21" t="s">
        <v>2985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ht="15" thickBot="1" x14ac:dyDescent="0.35">
      <c r="A93" s="136" t="s">
        <v>1455</v>
      </c>
      <c r="B93" s="21" t="s">
        <v>2985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ht="15" thickBot="1" x14ac:dyDescent="0.35">
      <c r="A94" s="136" t="s">
        <v>1440</v>
      </c>
      <c r="B94" s="21" t="s">
        <v>168</v>
      </c>
      <c r="C94" s="21"/>
      <c r="D94" s="21"/>
      <c r="E94" s="21" t="s">
        <v>3568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ht="15" thickBot="1" x14ac:dyDescent="0.35">
      <c r="A95" s="136" t="s">
        <v>3569</v>
      </c>
      <c r="B95" s="21" t="s">
        <v>168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ht="15" thickBot="1" x14ac:dyDescent="0.35">
      <c r="A96" s="136" t="s">
        <v>3570</v>
      </c>
      <c r="B96" s="21" t="s">
        <v>168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ht="15" thickBot="1" x14ac:dyDescent="0.35">
      <c r="A97" s="136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ht="15" thickBot="1" x14ac:dyDescent="0.35">
      <c r="A98" s="136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ht="15" thickBot="1" x14ac:dyDescent="0.35">
      <c r="A99" s="136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ht="15" thickBot="1" x14ac:dyDescent="0.35">
      <c r="A100" s="136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ht="15" thickBot="1" x14ac:dyDescent="0.35">
      <c r="A101" s="136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ht="15" thickBot="1" x14ac:dyDescent="0.35">
      <c r="A102" s="136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ht="15" thickBot="1" x14ac:dyDescent="0.35">
      <c r="A103" s="136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ht="15" thickBot="1" x14ac:dyDescent="0.35">
      <c r="A104" s="136" t="s">
        <v>1440</v>
      </c>
      <c r="B104" s="21" t="s">
        <v>168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ht="15" thickBot="1" x14ac:dyDescent="0.35">
      <c r="A105" s="136" t="s">
        <v>1441</v>
      </c>
      <c r="B105" s="21" t="s">
        <v>168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:29" ht="15" thickBot="1" x14ac:dyDescent="0.35">
      <c r="A106" s="136" t="s">
        <v>1442</v>
      </c>
      <c r="B106" s="21" t="s">
        <v>168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ht="15" thickBot="1" x14ac:dyDescent="0.35">
      <c r="A107" s="287" t="s">
        <v>1443</v>
      </c>
      <c r="B107" s="21" t="s">
        <v>168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ht="15" thickBot="1" x14ac:dyDescent="0.35">
      <c r="A108" s="136" t="s">
        <v>3567</v>
      </c>
      <c r="B108" s="21" t="s">
        <v>168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ht="15" thickBot="1" x14ac:dyDescent="0.35">
      <c r="A109" s="136" t="s">
        <v>1457</v>
      </c>
      <c r="B109" s="21" t="s">
        <v>168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ht="15" thickBot="1" x14ac:dyDescent="0.35">
      <c r="A110" s="136" t="s">
        <v>1458</v>
      </c>
      <c r="B110" s="21" t="s">
        <v>168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ht="15" thickBot="1" x14ac:dyDescent="0.35">
      <c r="A111" s="136" t="s">
        <v>1456</v>
      </c>
      <c r="B111" s="21" t="s">
        <v>168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ht="15" thickBot="1" x14ac:dyDescent="0.35">
      <c r="A112" s="136" t="s">
        <v>1191</v>
      </c>
      <c r="B112" s="21" t="s">
        <v>168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ht="15" thickBot="1" x14ac:dyDescent="0.35">
      <c r="A113" s="136" t="s">
        <v>416</v>
      </c>
      <c r="B113" s="21" t="s">
        <v>168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144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ht="15" thickBot="1" x14ac:dyDescent="0.35">
      <c r="A114" s="136" t="s">
        <v>183</v>
      </c>
      <c r="B114" s="21" t="s">
        <v>168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136"/>
      <c r="Q114" s="21"/>
      <c r="R114" s="144"/>
      <c r="S114" s="21"/>
      <c r="T114" s="146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ht="29.4" thickBot="1" x14ac:dyDescent="0.35">
      <c r="A115" s="136" t="s">
        <v>2930</v>
      </c>
      <c r="B115" s="21" t="s">
        <v>168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136"/>
      <c r="Q115" s="21"/>
      <c r="R115" s="304"/>
      <c r="S115" s="150" t="s">
        <v>2937</v>
      </c>
      <c r="T115" s="136" t="s">
        <v>2932</v>
      </c>
      <c r="U115" s="21"/>
      <c r="V115" s="57" t="s">
        <v>2931</v>
      </c>
      <c r="W115" s="21"/>
      <c r="X115" s="21"/>
      <c r="Y115" s="21"/>
      <c r="Z115" s="21"/>
      <c r="AA115" s="21"/>
      <c r="AB115" s="21"/>
      <c r="AC115" s="21"/>
    </row>
    <row r="116" spans="1:29" ht="15" thickBot="1" x14ac:dyDescent="0.35">
      <c r="A116" s="136" t="s">
        <v>2918</v>
      </c>
      <c r="B116" s="21" t="s">
        <v>168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45" t="s">
        <v>2921</v>
      </c>
      <c r="Q116" s="21"/>
      <c r="R116" s="144"/>
      <c r="S116" s="144"/>
      <c r="T116" s="136" t="s">
        <v>2922</v>
      </c>
      <c r="U116" s="21"/>
      <c r="V116" s="171" t="s">
        <v>2920</v>
      </c>
      <c r="W116" s="21"/>
      <c r="X116" s="21"/>
      <c r="Y116" s="21"/>
      <c r="Z116" s="21"/>
      <c r="AA116" s="21"/>
      <c r="AB116" s="21"/>
      <c r="AC116" s="21"/>
    </row>
    <row r="117" spans="1:29" ht="15" thickBot="1" x14ac:dyDescent="0.35">
      <c r="A117" s="136" t="s">
        <v>2919</v>
      </c>
      <c r="B117" s="21" t="s">
        <v>168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144"/>
      <c r="S117" s="144"/>
      <c r="T117" s="136" t="s">
        <v>2923</v>
      </c>
      <c r="U117" s="21"/>
      <c r="V117" s="171"/>
      <c r="W117" s="21"/>
      <c r="X117" s="21"/>
      <c r="Y117" s="21"/>
      <c r="Z117" s="21"/>
      <c r="AA117" s="21"/>
      <c r="AB117" s="21"/>
      <c r="AC117" s="21"/>
    </row>
    <row r="118" spans="1:29" ht="29.4" thickBot="1" x14ac:dyDescent="0.35">
      <c r="A118" s="136" t="s">
        <v>2924</v>
      </c>
      <c r="B118" s="21" t="s">
        <v>168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43" t="s">
        <v>2927</v>
      </c>
      <c r="Q118" s="21"/>
      <c r="R118" s="144"/>
      <c r="S118" s="144"/>
      <c r="T118" s="305" t="s">
        <v>2925</v>
      </c>
      <c r="U118" s="21"/>
      <c r="V118" s="244" t="s">
        <v>2926</v>
      </c>
      <c r="W118" s="21"/>
      <c r="X118" s="21"/>
      <c r="Y118" s="21"/>
      <c r="Z118" s="21"/>
      <c r="AA118" s="21"/>
      <c r="AB118" s="21"/>
      <c r="AC118" s="21"/>
    </row>
    <row r="119" spans="1:29" ht="15" thickBot="1" x14ac:dyDescent="0.35">
      <c r="A119" s="136" t="s">
        <v>2928</v>
      </c>
      <c r="B119" s="21" t="s">
        <v>168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144"/>
      <c r="S119" s="144"/>
      <c r="T119" s="144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ht="15" thickBot="1" x14ac:dyDescent="0.35">
      <c r="A120" s="136" t="s">
        <v>2929</v>
      </c>
      <c r="B120" s="21" t="s">
        <v>168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144"/>
      <c r="S120" s="144"/>
      <c r="T120" s="144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ht="15" thickBot="1" x14ac:dyDescent="0.35">
      <c r="A121" s="136" t="s">
        <v>2938</v>
      </c>
      <c r="B121" s="21" t="s">
        <v>168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71" t="s">
        <v>2939</v>
      </c>
      <c r="Q121" s="21"/>
      <c r="R121" s="136"/>
      <c r="S121" s="136" t="s">
        <v>2942</v>
      </c>
      <c r="T121" s="144" t="s">
        <v>2940</v>
      </c>
      <c r="U121" s="242" t="s">
        <v>2941</v>
      </c>
      <c r="V121" s="57" t="s">
        <v>2939</v>
      </c>
      <c r="W121" s="21"/>
      <c r="X121" s="21"/>
      <c r="Y121" s="21"/>
      <c r="Z121" s="21"/>
      <c r="AA121" s="21"/>
      <c r="AB121" s="21"/>
      <c r="AC121" s="21"/>
    </row>
    <row r="122" spans="1:29" ht="43.8" thickBot="1" x14ac:dyDescent="0.35">
      <c r="A122" s="136" t="s">
        <v>2933</v>
      </c>
      <c r="B122" s="21" t="s">
        <v>168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57" t="s">
        <v>2934</v>
      </c>
      <c r="Q122" s="21"/>
      <c r="R122" s="150"/>
      <c r="S122" s="150" t="s">
        <v>2936</v>
      </c>
      <c r="T122" s="136" t="s">
        <v>2935</v>
      </c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ht="15" thickBot="1" x14ac:dyDescent="0.35">
      <c r="A123" s="136" t="s">
        <v>1459</v>
      </c>
      <c r="B123" s="21" t="s">
        <v>186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144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ht="15" thickBot="1" x14ac:dyDescent="0.35">
      <c r="A124" s="287" t="s">
        <v>1460</v>
      </c>
      <c r="B124" s="21" t="s">
        <v>186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ht="15" thickBot="1" x14ac:dyDescent="0.35">
      <c r="A125" s="136" t="s">
        <v>1461</v>
      </c>
      <c r="B125" s="21" t="s">
        <v>186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ht="15" thickBot="1" x14ac:dyDescent="0.35">
      <c r="A126" s="136" t="s">
        <v>1356</v>
      </c>
      <c r="B126" s="21" t="s">
        <v>186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ht="15" thickBot="1" x14ac:dyDescent="0.35">
      <c r="A127" s="136" t="s">
        <v>1462</v>
      </c>
      <c r="B127" s="21" t="s">
        <v>186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:29" ht="15" thickBot="1" x14ac:dyDescent="0.35">
      <c r="A128" s="136" t="s">
        <v>312</v>
      </c>
      <c r="B128" s="21" t="s">
        <v>186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:29" ht="15" thickBot="1" x14ac:dyDescent="0.35">
      <c r="A129" s="136" t="s">
        <v>204</v>
      </c>
      <c r="B129" s="21" t="s">
        <v>186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ht="15" thickBot="1" x14ac:dyDescent="0.35">
      <c r="A130" s="136" t="s">
        <v>207</v>
      </c>
      <c r="B130" s="21" t="s">
        <v>186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ht="15" thickBot="1" x14ac:dyDescent="0.35">
      <c r="A131" s="136" t="s">
        <v>1463</v>
      </c>
      <c r="B131" s="21" t="s">
        <v>186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ht="15" thickBot="1" x14ac:dyDescent="0.35">
      <c r="A132" s="136" t="s">
        <v>1464</v>
      </c>
      <c r="B132" s="21" t="s">
        <v>186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ht="15" thickBot="1" x14ac:dyDescent="0.35">
      <c r="A133" s="136" t="s">
        <v>1465</v>
      </c>
      <c r="B133" s="21" t="s">
        <v>186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ht="15" thickBot="1" x14ac:dyDescent="0.35">
      <c r="A134" s="136" t="s">
        <v>416</v>
      </c>
      <c r="B134" s="21" t="s">
        <v>186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ht="15" thickBot="1" x14ac:dyDescent="0.35">
      <c r="A135" s="136" t="s">
        <v>209</v>
      </c>
      <c r="B135" s="21" t="s">
        <v>186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ht="15" thickBot="1" x14ac:dyDescent="0.35">
      <c r="A136" s="136" t="s">
        <v>2981</v>
      </c>
      <c r="B136" s="21" t="s">
        <v>186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63" t="s">
        <v>501</v>
      </c>
      <c r="X136" s="230">
        <v>42705</v>
      </c>
      <c r="Y136" s="230">
        <v>42430</v>
      </c>
      <c r="Z136" s="21"/>
      <c r="AA136" s="21"/>
      <c r="AB136" s="21"/>
      <c r="AC136" s="21"/>
    </row>
    <row r="137" spans="1:29" ht="15" thickBot="1" x14ac:dyDescent="0.35">
      <c r="A137" s="136" t="s">
        <v>1466</v>
      </c>
      <c r="B137" s="21" t="s">
        <v>186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ht="15" thickBot="1" x14ac:dyDescent="0.35">
      <c r="A138" s="215">
        <v>57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21"/>
      <c r="X138" s="21"/>
      <c r="Y138" s="21"/>
      <c r="Z138" s="21"/>
      <c r="AA138" s="21"/>
      <c r="AB138" s="21"/>
      <c r="AC138" s="21"/>
    </row>
    <row r="139" spans="1:29" ht="26.4" thickBot="1" x14ac:dyDescent="0.55000000000000004">
      <c r="A139" s="476" t="s">
        <v>2976</v>
      </c>
      <c r="B139" s="476"/>
      <c r="C139" s="476"/>
      <c r="D139" s="476"/>
      <c r="E139" s="476"/>
      <c r="F139" s="476"/>
      <c r="G139" s="476"/>
      <c r="H139" s="476"/>
      <c r="I139" s="476"/>
      <c r="J139" s="476"/>
      <c r="K139" s="476"/>
      <c r="L139" s="476"/>
      <c r="M139" s="476"/>
      <c r="N139" s="476"/>
      <c r="O139" s="476"/>
      <c r="P139" s="476"/>
      <c r="Q139" s="476"/>
      <c r="R139" s="476"/>
      <c r="S139" s="476"/>
      <c r="T139" s="476"/>
      <c r="U139" s="476"/>
      <c r="V139" s="476"/>
      <c r="W139" s="476"/>
      <c r="X139" s="476"/>
      <c r="Y139" s="476"/>
      <c r="Z139" s="476"/>
      <c r="AA139" s="476"/>
      <c r="AB139" s="476"/>
      <c r="AC139" s="476"/>
    </row>
    <row r="140" spans="1:29" ht="15" thickBot="1" x14ac:dyDescent="0.35">
      <c r="A140" s="287" t="s">
        <v>2344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 t="s">
        <v>2347</v>
      </c>
      <c r="T140" s="21" t="s">
        <v>2345</v>
      </c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ht="15" thickBot="1" x14ac:dyDescent="0.35">
      <c r="A141" s="287" t="s">
        <v>2346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 t="s">
        <v>2348</v>
      </c>
      <c r="T141" s="21">
        <v>8923729</v>
      </c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ht="15" thickBot="1" x14ac:dyDescent="0.35">
      <c r="A142" s="287" t="s">
        <v>2349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 t="s">
        <v>2350</v>
      </c>
      <c r="T142" s="21">
        <v>3858321</v>
      </c>
      <c r="U142" s="21">
        <v>275485577</v>
      </c>
      <c r="V142" s="21"/>
      <c r="W142" s="21"/>
      <c r="X142" s="21"/>
      <c r="Y142" s="21"/>
      <c r="Z142" s="21"/>
      <c r="AA142" s="21"/>
      <c r="AB142" s="21"/>
      <c r="AC142" s="21"/>
    </row>
    <row r="143" spans="1:29" ht="15" thickBot="1" x14ac:dyDescent="0.35">
      <c r="A143" s="287" t="s">
        <v>2351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>
        <v>272907920</v>
      </c>
      <c r="V143" s="21"/>
      <c r="W143" s="21"/>
      <c r="X143" s="21"/>
      <c r="Y143" s="21"/>
      <c r="Z143" s="21"/>
      <c r="AA143" s="21"/>
      <c r="AB143" s="21"/>
      <c r="AC143" s="21"/>
    </row>
    <row r="144" spans="1:29" ht="15" thickBot="1" x14ac:dyDescent="0.35">
      <c r="A144" s="287" t="s">
        <v>2352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>
        <v>3858190</v>
      </c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ht="15" thickBot="1" x14ac:dyDescent="0.35">
      <c r="A145" s="287" t="s">
        <v>2353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>
        <v>3875593</v>
      </c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ht="15" thickBot="1" x14ac:dyDescent="0.35">
      <c r="A146" s="287" t="s">
        <v>2354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>
        <v>3859202</v>
      </c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ht="15" thickBot="1" x14ac:dyDescent="0.35">
      <c r="A147" s="287" t="s">
        <v>2355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>
        <v>3859333</v>
      </c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ht="15" thickBot="1" x14ac:dyDescent="0.35">
      <c r="A148" s="287" t="s">
        <v>2356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>
        <v>3858507</v>
      </c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ht="15" thickBot="1" x14ac:dyDescent="0.35">
      <c r="A149" s="287" t="s">
        <v>2357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>
        <v>3854002</v>
      </c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ht="15" thickBot="1" x14ac:dyDescent="0.35">
      <c r="A150" s="287" t="s">
        <v>2358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>
        <v>3854611</v>
      </c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ht="15" thickBot="1" x14ac:dyDescent="0.35">
      <c r="A151" s="287" t="s">
        <v>2359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>
        <v>3854211</v>
      </c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ht="15" thickBot="1" x14ac:dyDescent="0.35">
      <c r="A152" s="287" t="s">
        <v>2360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>
        <v>3854523</v>
      </c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ht="15" thickBot="1" x14ac:dyDescent="0.35">
      <c r="A153" s="287" t="s">
        <v>2361</v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 t="s">
        <v>2362</v>
      </c>
      <c r="T153" s="21">
        <v>63880126</v>
      </c>
      <c r="U153" s="21">
        <v>274456419</v>
      </c>
      <c r="V153" s="21"/>
      <c r="W153" s="21"/>
      <c r="X153" s="21"/>
      <c r="Y153" s="21"/>
      <c r="Z153" s="21"/>
      <c r="AA153" s="21"/>
      <c r="AB153" s="21"/>
      <c r="AC153" s="21"/>
    </row>
    <row r="154" spans="1:29" ht="15" thickBot="1" x14ac:dyDescent="0.35">
      <c r="A154" s="287" t="s">
        <v>2363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>
        <v>3854788</v>
      </c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15" thickBot="1" x14ac:dyDescent="0.35">
      <c r="A155" s="287" t="s">
        <v>2364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ht="15" thickBot="1" x14ac:dyDescent="0.35">
      <c r="A156" s="287" t="s">
        <v>2365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 t="s">
        <v>2366</v>
      </c>
      <c r="T156" s="21">
        <v>3854248</v>
      </c>
      <c r="U156" s="21">
        <v>272465522</v>
      </c>
      <c r="V156" s="21"/>
      <c r="W156" s="263" t="s">
        <v>2917</v>
      </c>
      <c r="X156" s="21"/>
      <c r="Y156" s="21"/>
      <c r="Z156" s="21"/>
      <c r="AA156" s="21"/>
      <c r="AB156" s="21"/>
      <c r="AC156" s="21"/>
    </row>
    <row r="157" spans="1:29" ht="15" thickBot="1" x14ac:dyDescent="0.35">
      <c r="A157" s="287" t="s">
        <v>2367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 t="s">
        <v>926</v>
      </c>
      <c r="T157" s="21">
        <v>3854297</v>
      </c>
      <c r="U157" s="21">
        <v>274421675</v>
      </c>
      <c r="V157" s="21"/>
      <c r="W157" s="21"/>
      <c r="X157" s="21"/>
      <c r="Y157" s="21"/>
      <c r="Z157" s="21"/>
      <c r="AA157" s="21"/>
      <c r="AB157" s="21"/>
      <c r="AC157" s="21"/>
    </row>
    <row r="158" spans="1:29" ht="15" thickBot="1" x14ac:dyDescent="0.35">
      <c r="A158" s="287" t="s">
        <v>2368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 t="s">
        <v>2369</v>
      </c>
      <c r="T158" s="21">
        <v>3858500</v>
      </c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ht="15" thickBot="1" x14ac:dyDescent="0.35">
      <c r="A159" s="287" t="s">
        <v>2370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>
        <v>3854146</v>
      </c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ht="15" thickBot="1" x14ac:dyDescent="0.35">
      <c r="A160" s="287" t="s">
        <v>2371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>
        <v>3854224</v>
      </c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15" thickBot="1" x14ac:dyDescent="0.35">
      <c r="A161" s="287" t="s">
        <v>2372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>
        <v>3854636</v>
      </c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ht="15" thickBot="1" x14ac:dyDescent="0.35">
      <c r="A162" s="287" t="s">
        <v>2373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>
        <v>3854291</v>
      </c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ht="15" thickBot="1" x14ac:dyDescent="0.35">
      <c r="A163" s="287" t="s">
        <v>2374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>
        <v>3858583</v>
      </c>
      <c r="U163" s="21"/>
      <c r="V163" s="21"/>
      <c r="W163" s="263" t="s">
        <v>501</v>
      </c>
      <c r="X163" s="230">
        <v>42401</v>
      </c>
      <c r="Y163" s="21"/>
      <c r="Z163" s="21"/>
      <c r="AA163" s="21"/>
      <c r="AB163" s="21"/>
      <c r="AC163" s="21"/>
    </row>
    <row r="164" spans="1:29" ht="15" thickBot="1" x14ac:dyDescent="0.35">
      <c r="A164" s="287" t="s">
        <v>2375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>
        <v>3859288</v>
      </c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ht="15" thickBot="1" x14ac:dyDescent="0.35">
      <c r="A165" s="287" t="s">
        <v>2376</v>
      </c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>
        <v>3858518</v>
      </c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ht="15" thickBot="1" x14ac:dyDescent="0.35">
      <c r="A166" s="287" t="s">
        <v>2377</v>
      </c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>
        <v>3854121</v>
      </c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ht="15" thickBot="1" x14ac:dyDescent="0.35">
      <c r="A167" s="287" t="s">
        <v>990</v>
      </c>
      <c r="B167" s="21" t="s">
        <v>2378</v>
      </c>
      <c r="C167" s="21" t="s">
        <v>299</v>
      </c>
      <c r="D167" s="21" t="s">
        <v>299</v>
      </c>
      <c r="E167" s="21" t="s">
        <v>2379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 t="s">
        <v>2841</v>
      </c>
      <c r="R167" s="21" t="s">
        <v>3031</v>
      </c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ht="15" thickBot="1" x14ac:dyDescent="0.35">
      <c r="A168" s="287" t="s">
        <v>2380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 t="s">
        <v>2333</v>
      </c>
      <c r="T168" s="21">
        <v>3859512</v>
      </c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ht="15" thickBot="1" x14ac:dyDescent="0.35">
      <c r="A169" s="287" t="s">
        <v>2381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 t="s">
        <v>2382</v>
      </c>
      <c r="T169" s="21">
        <v>385</v>
      </c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x14ac:dyDescent="0.3">
      <c r="A170">
        <v>30</v>
      </c>
    </row>
  </sheetData>
  <sortState ref="A3:V49">
    <sortCondition ref="A3"/>
  </sortState>
  <mergeCells count="2">
    <mergeCell ref="A69:AC69"/>
    <mergeCell ref="A139:AC139"/>
  </mergeCells>
  <hyperlinks>
    <hyperlink ref="V9" r:id="rId1"/>
    <hyperlink ref="V32" r:id="rId2"/>
    <hyperlink ref="V16" r:id="rId3"/>
    <hyperlink ref="V3" r:id="rId4"/>
    <hyperlink ref="V22" r:id="rId5"/>
    <hyperlink ref="V4" r:id="rId6"/>
    <hyperlink ref="V11" r:id="rId7"/>
    <hyperlink ref="V15" r:id="rId8"/>
    <hyperlink ref="V47" r:id="rId9"/>
    <hyperlink ref="V25" r:id="rId10"/>
    <hyperlink ref="V43" r:id="rId11"/>
    <hyperlink ref="V28" r:id="rId12"/>
    <hyperlink ref="V23" r:id="rId13" display="mailto:hayden.loader@loaders.co.nz"/>
    <hyperlink ref="V40" r:id="rId14"/>
    <hyperlink ref="V30" r:id="rId15"/>
    <hyperlink ref="V46" r:id="rId16"/>
    <hyperlink ref="V29" r:id="rId17"/>
    <hyperlink ref="V33" r:id="rId18"/>
    <hyperlink ref="V13" r:id="rId19"/>
    <hyperlink ref="V18" r:id="rId20"/>
    <hyperlink ref="V7" r:id="rId21"/>
    <hyperlink ref="V12" r:id="rId22"/>
    <hyperlink ref="V36" r:id="rId23"/>
    <hyperlink ref="V17" r:id="rId24"/>
    <hyperlink ref="V14" r:id="rId25" display="mailto:Geoff@extol.co.nz"/>
    <hyperlink ref="V31" r:id="rId26"/>
    <hyperlink ref="V24" r:id="rId27"/>
    <hyperlink ref="V26" r:id="rId28"/>
    <hyperlink ref="V39" r:id="rId29"/>
    <hyperlink ref="V6" r:id="rId30"/>
    <hyperlink ref="V44" r:id="rId31"/>
    <hyperlink ref="V20" r:id="rId32"/>
    <hyperlink ref="V48" r:id="rId33"/>
    <hyperlink ref="V35" r:id="rId34"/>
    <hyperlink ref="V5" r:id="rId35"/>
    <hyperlink ref="V116" r:id="rId36"/>
    <hyperlink ref="P116" r:id="rId37"/>
    <hyperlink ref="P118" r:id="rId38"/>
    <hyperlink ref="V118" r:id="rId39" display="mailto:thelodge@rivervalley.co.nz"/>
    <hyperlink ref="V115" r:id="rId40" display="mailto:tpe-eng@clear.net.nz"/>
    <hyperlink ref="P122" r:id="rId41" display="http://www.incept.co.nz/"/>
    <hyperlink ref="V121" r:id="rId42" display="mailto:aes.taihape@paradise.net.nz"/>
    <hyperlink ref="P121" r:id="rId43"/>
  </hyperlinks>
  <pageMargins left="0.7" right="0.7" top="0.75" bottom="0.75" header="0.3" footer="0.3"/>
  <pageSetup paperSize="9" orientation="portrait" r:id="rId4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workbookViewId="0">
      <pane ySplit="1" topLeftCell="A2" activePane="bottomLeft" state="frozen"/>
      <selection pane="bottomLeft" activeCell="B195" sqref="B195"/>
    </sheetView>
  </sheetViews>
  <sheetFormatPr defaultColWidth="8.88671875" defaultRowHeight="14.4" x14ac:dyDescent="0.3"/>
  <cols>
    <col min="1" max="1" width="22.88671875" customWidth="1"/>
    <col min="2" max="2" width="31" customWidth="1"/>
    <col min="3" max="3" width="35" customWidth="1"/>
    <col min="4" max="4" width="17.88671875" customWidth="1"/>
    <col min="5" max="5" width="30.44140625" customWidth="1"/>
    <col min="6" max="6" width="16.6640625" customWidth="1"/>
    <col min="7" max="7" width="16.109375" customWidth="1"/>
    <col min="8" max="8" width="32.33203125" customWidth="1"/>
    <col min="9" max="10" width="32.6640625" customWidth="1"/>
  </cols>
  <sheetData>
    <row r="1" spans="1:13" ht="22.5" customHeight="1" thickBot="1" x14ac:dyDescent="0.35">
      <c r="A1" s="308" t="s">
        <v>3032</v>
      </c>
      <c r="B1" s="309" t="s">
        <v>3033</v>
      </c>
      <c r="C1" s="309" t="s">
        <v>7</v>
      </c>
      <c r="D1" s="309" t="s">
        <v>3034</v>
      </c>
      <c r="E1" s="309" t="s">
        <v>3035</v>
      </c>
      <c r="F1" s="309" t="s">
        <v>3036</v>
      </c>
      <c r="G1" s="309" t="s">
        <v>2964</v>
      </c>
      <c r="H1" s="309" t="s">
        <v>2965</v>
      </c>
      <c r="I1" s="310" t="s">
        <v>500</v>
      </c>
      <c r="J1" s="310"/>
      <c r="K1" s="75"/>
      <c r="L1" s="61"/>
      <c r="M1" s="61"/>
    </row>
    <row r="2" spans="1:13" ht="30" customHeight="1" thickBot="1" x14ac:dyDescent="0.35">
      <c r="A2" s="487" t="s">
        <v>1664</v>
      </c>
      <c r="B2" s="488"/>
      <c r="C2" s="488"/>
      <c r="D2" s="488"/>
      <c r="E2" s="488"/>
      <c r="F2" s="488"/>
      <c r="G2" s="488"/>
      <c r="H2" s="488"/>
      <c r="I2" s="488"/>
      <c r="J2" s="489"/>
      <c r="K2" s="75"/>
      <c r="L2" s="61"/>
      <c r="M2" s="61"/>
    </row>
    <row r="3" spans="1:13" ht="15" thickBot="1" x14ac:dyDescent="0.35">
      <c r="A3" s="503" t="s">
        <v>1682</v>
      </c>
      <c r="B3" s="504" t="s">
        <v>1683</v>
      </c>
      <c r="C3" s="507" t="s">
        <v>1684</v>
      </c>
      <c r="D3" s="321" t="s">
        <v>1685</v>
      </c>
      <c r="E3" s="321" t="s">
        <v>1686</v>
      </c>
      <c r="F3" s="322" t="s">
        <v>1687</v>
      </c>
      <c r="G3" s="321"/>
      <c r="H3" s="323" t="s">
        <v>1688</v>
      </c>
      <c r="I3" s="502" t="s">
        <v>1689</v>
      </c>
      <c r="J3" s="502"/>
      <c r="K3" s="506"/>
      <c r="L3" s="62"/>
      <c r="M3" s="62"/>
    </row>
    <row r="4" spans="1:13" ht="15" thickBot="1" x14ac:dyDescent="0.35">
      <c r="A4" s="503"/>
      <c r="B4" s="504"/>
      <c r="C4" s="507"/>
      <c r="D4" s="321" t="s">
        <v>1690</v>
      </c>
      <c r="E4" s="321" t="s">
        <v>1691</v>
      </c>
      <c r="F4" s="321" t="s">
        <v>1692</v>
      </c>
      <c r="G4" s="322" t="s">
        <v>1693</v>
      </c>
      <c r="H4" s="321"/>
      <c r="I4" s="502"/>
      <c r="J4" s="502"/>
      <c r="K4" s="506"/>
      <c r="L4" s="62"/>
      <c r="M4" s="62"/>
    </row>
    <row r="5" spans="1:13" ht="15" thickBot="1" x14ac:dyDescent="0.35">
      <c r="A5" s="503"/>
      <c r="B5" s="504"/>
      <c r="C5" s="507"/>
      <c r="D5" s="321" t="s">
        <v>1694</v>
      </c>
      <c r="E5" s="321" t="s">
        <v>1695</v>
      </c>
      <c r="F5" s="324" t="s">
        <v>1696</v>
      </c>
      <c r="G5" s="322"/>
      <c r="H5" s="321"/>
      <c r="I5" s="502"/>
      <c r="J5" s="502"/>
      <c r="K5" s="506"/>
      <c r="L5" s="62"/>
      <c r="M5" s="62"/>
    </row>
    <row r="6" spans="1:13" ht="15" thickBot="1" x14ac:dyDescent="0.35">
      <c r="A6" s="497" t="s">
        <v>1697</v>
      </c>
      <c r="B6" s="321" t="s">
        <v>1698</v>
      </c>
      <c r="C6" s="325"/>
      <c r="D6" s="321" t="s">
        <v>1699</v>
      </c>
      <c r="E6" s="321" t="s">
        <v>1700</v>
      </c>
      <c r="F6" s="324"/>
      <c r="G6" s="322" t="s">
        <v>1701</v>
      </c>
      <c r="H6" s="326" t="s">
        <v>1702</v>
      </c>
      <c r="I6" s="312" t="s">
        <v>1703</v>
      </c>
      <c r="J6" s="312"/>
      <c r="K6" s="75"/>
      <c r="L6" s="61"/>
      <c r="M6" s="61"/>
    </row>
    <row r="7" spans="1:13" ht="29.4" thickBot="1" x14ac:dyDescent="0.35">
      <c r="A7" s="497"/>
      <c r="B7" s="498" t="s">
        <v>1704</v>
      </c>
      <c r="C7" s="318"/>
      <c r="D7" s="305" t="s">
        <v>1705</v>
      </c>
      <c r="E7" s="305"/>
      <c r="F7" s="305"/>
      <c r="G7" s="311" t="s">
        <v>1706</v>
      </c>
      <c r="H7" s="305"/>
      <c r="I7" s="327" t="s">
        <v>1707</v>
      </c>
      <c r="J7" s="327"/>
      <c r="K7" s="506"/>
      <c r="L7" s="62"/>
      <c r="M7" s="62"/>
    </row>
    <row r="8" spans="1:13" ht="29.4" thickBot="1" x14ac:dyDescent="0.35">
      <c r="A8" s="497"/>
      <c r="B8" s="498"/>
      <c r="C8" s="326" t="s">
        <v>1708</v>
      </c>
      <c r="D8" s="305" t="s">
        <v>1709</v>
      </c>
      <c r="E8" s="305" t="s">
        <v>1474</v>
      </c>
      <c r="F8" s="305" t="s">
        <v>1710</v>
      </c>
      <c r="G8" s="305" t="s">
        <v>1711</v>
      </c>
      <c r="H8" s="326" t="s">
        <v>1712</v>
      </c>
      <c r="I8" s="312" t="s">
        <v>1713</v>
      </c>
      <c r="J8" s="312"/>
      <c r="K8" s="506"/>
      <c r="L8" s="62"/>
      <c r="M8" s="62"/>
    </row>
    <row r="9" spans="1:13" ht="15" thickBot="1" x14ac:dyDescent="0.35">
      <c r="A9" s="497"/>
      <c r="B9" s="305" t="s">
        <v>1714</v>
      </c>
      <c r="C9" s="326" t="s">
        <v>1715</v>
      </c>
      <c r="D9" s="305"/>
      <c r="E9" s="305"/>
      <c r="F9" s="305"/>
      <c r="G9" s="287" t="s">
        <v>1716</v>
      </c>
      <c r="H9" s="328" t="s">
        <v>1717</v>
      </c>
      <c r="I9" s="316" t="s">
        <v>1718</v>
      </c>
      <c r="J9" s="316"/>
      <c r="K9" s="506"/>
      <c r="L9" s="62"/>
      <c r="M9" s="62"/>
    </row>
    <row r="10" spans="1:13" ht="29.4" thickBot="1" x14ac:dyDescent="0.35">
      <c r="A10" s="329" t="s">
        <v>1467</v>
      </c>
      <c r="B10" s="321" t="s">
        <v>1719</v>
      </c>
      <c r="C10" s="321" t="s">
        <v>1720</v>
      </c>
      <c r="D10" s="321" t="s">
        <v>1721</v>
      </c>
      <c r="E10" s="321" t="s">
        <v>1722</v>
      </c>
      <c r="F10" s="321"/>
      <c r="G10" s="321" t="s">
        <v>1723</v>
      </c>
      <c r="H10" s="321" t="s">
        <v>1724</v>
      </c>
      <c r="I10" s="330" t="s">
        <v>1725</v>
      </c>
      <c r="J10" s="330"/>
      <c r="K10" s="76"/>
      <c r="L10" s="62"/>
      <c r="M10" s="62"/>
    </row>
    <row r="11" spans="1:13" ht="29.4" thickBot="1" x14ac:dyDescent="0.35">
      <c r="A11" s="497" t="s">
        <v>1726</v>
      </c>
      <c r="B11" s="498" t="s">
        <v>1727</v>
      </c>
      <c r="C11" s="499" t="s">
        <v>1728</v>
      </c>
      <c r="D11" s="305" t="s">
        <v>1729</v>
      </c>
      <c r="E11" s="305" t="s">
        <v>1700</v>
      </c>
      <c r="F11" s="305"/>
      <c r="G11" s="305" t="s">
        <v>1730</v>
      </c>
      <c r="H11" s="326" t="s">
        <v>1731</v>
      </c>
      <c r="I11" s="502" t="s">
        <v>1732</v>
      </c>
      <c r="J11" s="502"/>
      <c r="K11" s="77"/>
      <c r="L11" s="63"/>
      <c r="M11" s="63"/>
    </row>
    <row r="12" spans="1:13" ht="15" thickBot="1" x14ac:dyDescent="0.35">
      <c r="A12" s="497"/>
      <c r="B12" s="498"/>
      <c r="C12" s="499"/>
      <c r="D12" s="305" t="s">
        <v>1733</v>
      </c>
      <c r="E12" s="305" t="s">
        <v>1474</v>
      </c>
      <c r="F12" s="331" t="s">
        <v>1734</v>
      </c>
      <c r="G12" s="305"/>
      <c r="H12" s="332" t="s">
        <v>1735</v>
      </c>
      <c r="I12" s="502"/>
      <c r="J12" s="502"/>
      <c r="K12" s="77"/>
      <c r="L12" s="63"/>
      <c r="M12" s="63"/>
    </row>
    <row r="13" spans="1:13" ht="15" thickBot="1" x14ac:dyDescent="0.35">
      <c r="A13" s="503" t="s">
        <v>1471</v>
      </c>
      <c r="B13" s="321" t="s">
        <v>1736</v>
      </c>
      <c r="C13" s="504" t="s">
        <v>1737</v>
      </c>
      <c r="D13" s="321" t="s">
        <v>1738</v>
      </c>
      <c r="E13" s="321" t="s">
        <v>1739</v>
      </c>
      <c r="F13" s="321"/>
      <c r="G13" s="321" t="s">
        <v>1740</v>
      </c>
      <c r="H13" s="321"/>
      <c r="I13" s="505" t="s">
        <v>1741</v>
      </c>
      <c r="J13" s="505"/>
      <c r="K13" s="76"/>
      <c r="L13" s="62"/>
      <c r="M13" s="62"/>
    </row>
    <row r="14" spans="1:13" ht="29.4" thickBot="1" x14ac:dyDescent="0.35">
      <c r="A14" s="503"/>
      <c r="B14" s="321" t="s">
        <v>1742</v>
      </c>
      <c r="C14" s="504"/>
      <c r="D14" s="321"/>
      <c r="E14" s="321"/>
      <c r="F14" s="321"/>
      <c r="G14" s="321"/>
      <c r="H14" s="321"/>
      <c r="I14" s="505"/>
      <c r="J14" s="505"/>
      <c r="K14" s="76"/>
      <c r="L14" s="62"/>
      <c r="M14" s="62"/>
    </row>
    <row r="15" spans="1:13" ht="15" thickBot="1" x14ac:dyDescent="0.35">
      <c r="A15" s="497" t="s">
        <v>1743</v>
      </c>
      <c r="B15" s="305" t="s">
        <v>1744</v>
      </c>
      <c r="C15" s="305"/>
      <c r="D15" s="305" t="s">
        <v>1745</v>
      </c>
      <c r="E15" s="305"/>
      <c r="F15" s="305"/>
      <c r="G15" s="305" t="s">
        <v>1746</v>
      </c>
      <c r="H15" s="326" t="s">
        <v>1747</v>
      </c>
      <c r="I15" s="316" t="s">
        <v>1748</v>
      </c>
      <c r="J15" s="316"/>
      <c r="K15" s="77"/>
      <c r="L15" s="63"/>
      <c r="M15" s="63"/>
    </row>
    <row r="16" spans="1:13" ht="29.4" thickBot="1" x14ac:dyDescent="0.35">
      <c r="A16" s="497"/>
      <c r="B16" s="305" t="s">
        <v>1749</v>
      </c>
      <c r="C16" s="305"/>
      <c r="D16" s="305" t="s">
        <v>1750</v>
      </c>
      <c r="E16" s="305" t="s">
        <v>1474</v>
      </c>
      <c r="F16" s="305"/>
      <c r="G16" s="305" t="s">
        <v>1751</v>
      </c>
      <c r="H16" s="326"/>
      <c r="I16" s="333" t="s">
        <v>1752</v>
      </c>
      <c r="J16" s="333"/>
      <c r="K16" s="77"/>
      <c r="L16" s="63"/>
      <c r="M16" s="63"/>
    </row>
    <row r="17" spans="1:13" ht="15" thickBot="1" x14ac:dyDescent="0.35">
      <c r="A17" s="497"/>
      <c r="B17" s="305" t="s">
        <v>1753</v>
      </c>
      <c r="C17" s="305"/>
      <c r="D17" s="305" t="s">
        <v>1754</v>
      </c>
      <c r="E17" s="305"/>
      <c r="F17" s="305" t="s">
        <v>1755</v>
      </c>
      <c r="G17" s="305" t="s">
        <v>1756</v>
      </c>
      <c r="H17" s="326"/>
      <c r="I17" s="312"/>
      <c r="J17" s="312"/>
      <c r="K17" s="77"/>
      <c r="L17" s="63"/>
      <c r="M17" s="63"/>
    </row>
    <row r="18" spans="1:13" ht="15" thickBot="1" x14ac:dyDescent="0.35">
      <c r="A18" s="329" t="s">
        <v>1757</v>
      </c>
      <c r="B18" s="321" t="s">
        <v>1758</v>
      </c>
      <c r="C18" s="321"/>
      <c r="D18" s="321" t="s">
        <v>1759</v>
      </c>
      <c r="E18" s="321"/>
      <c r="F18" s="321" t="s">
        <v>1760</v>
      </c>
      <c r="G18" s="321" t="s">
        <v>1761</v>
      </c>
      <c r="H18" s="326" t="s">
        <v>1762</v>
      </c>
      <c r="I18" s="287" t="s">
        <v>1763</v>
      </c>
      <c r="J18" s="287"/>
      <c r="K18" s="76"/>
      <c r="L18" s="62"/>
      <c r="M18" s="62"/>
    </row>
    <row r="19" spans="1:13" ht="29.4" thickBot="1" x14ac:dyDescent="0.35">
      <c r="A19" s="497" t="s">
        <v>1504</v>
      </c>
      <c r="B19" s="498" t="s">
        <v>1764</v>
      </c>
      <c r="C19" s="499" t="s">
        <v>1765</v>
      </c>
      <c r="D19" s="305" t="s">
        <v>1766</v>
      </c>
      <c r="E19" s="305"/>
      <c r="F19" s="305" t="s">
        <v>1767</v>
      </c>
      <c r="G19" s="318"/>
      <c r="H19" s="326" t="s">
        <v>1768</v>
      </c>
      <c r="I19" s="334" t="s">
        <v>1769</v>
      </c>
      <c r="J19" s="334"/>
      <c r="K19" s="77"/>
      <c r="L19" s="63"/>
      <c r="M19" s="63"/>
    </row>
    <row r="20" spans="1:13" ht="29.4" thickBot="1" x14ac:dyDescent="0.35">
      <c r="A20" s="497"/>
      <c r="B20" s="498"/>
      <c r="C20" s="499"/>
      <c r="D20" s="305" t="s">
        <v>1770</v>
      </c>
      <c r="E20" s="305" t="s">
        <v>1686</v>
      </c>
      <c r="F20" s="305" t="s">
        <v>1771</v>
      </c>
      <c r="G20" s="305"/>
      <c r="H20" s="326" t="s">
        <v>1772</v>
      </c>
      <c r="I20" s="312"/>
      <c r="J20" s="312"/>
      <c r="K20" s="77"/>
      <c r="L20" s="63"/>
      <c r="M20" s="63"/>
    </row>
    <row r="21" spans="1:13" ht="15" thickBot="1" x14ac:dyDescent="0.35">
      <c r="A21" s="497"/>
      <c r="B21" s="498" t="s">
        <v>1773</v>
      </c>
      <c r="C21" s="318"/>
      <c r="D21" s="317" t="s">
        <v>1774</v>
      </c>
      <c r="E21" s="305"/>
      <c r="F21" s="305" t="s">
        <v>1775</v>
      </c>
      <c r="G21" s="305"/>
      <c r="H21" s="326" t="s">
        <v>1776</v>
      </c>
      <c r="I21" s="312"/>
      <c r="J21" s="312"/>
      <c r="K21" s="77"/>
      <c r="L21" s="63"/>
      <c r="M21" s="63"/>
    </row>
    <row r="22" spans="1:13" ht="15" thickBot="1" x14ac:dyDescent="0.35">
      <c r="A22" s="497"/>
      <c r="B22" s="498"/>
      <c r="C22" s="318"/>
      <c r="D22" s="317" t="s">
        <v>1777</v>
      </c>
      <c r="E22" s="305"/>
      <c r="F22" s="305" t="s">
        <v>1778</v>
      </c>
      <c r="G22" s="305"/>
      <c r="H22" s="326" t="s">
        <v>1779</v>
      </c>
      <c r="I22" s="312"/>
      <c r="J22" s="312"/>
      <c r="K22" s="77"/>
      <c r="L22" s="63"/>
      <c r="M22" s="63"/>
    </row>
    <row r="23" spans="1:13" ht="15" thickBot="1" x14ac:dyDescent="0.35">
      <c r="A23" s="497"/>
      <c r="B23" s="498" t="s">
        <v>1780</v>
      </c>
      <c r="C23" s="326"/>
      <c r="D23" s="305" t="s">
        <v>1781</v>
      </c>
      <c r="E23" s="305" t="s">
        <v>1782</v>
      </c>
      <c r="F23" s="305" t="s">
        <v>1783</v>
      </c>
      <c r="G23" s="305" t="s">
        <v>1784</v>
      </c>
      <c r="H23" s="326" t="s">
        <v>1785</v>
      </c>
      <c r="I23" s="312"/>
      <c r="J23" s="312"/>
      <c r="K23" s="77"/>
      <c r="L23" s="63"/>
      <c r="M23" s="63"/>
    </row>
    <row r="24" spans="1:13" ht="15" thickBot="1" x14ac:dyDescent="0.35">
      <c r="A24" s="497"/>
      <c r="B24" s="498"/>
      <c r="C24" s="326"/>
      <c r="D24" s="305" t="s">
        <v>1786</v>
      </c>
      <c r="E24" s="305" t="s">
        <v>1787</v>
      </c>
      <c r="F24" s="305" t="s">
        <v>1788</v>
      </c>
      <c r="G24" s="305"/>
      <c r="H24" s="326" t="s">
        <v>1789</v>
      </c>
      <c r="I24" s="312"/>
      <c r="J24" s="312"/>
      <c r="K24" s="77"/>
      <c r="L24" s="63"/>
      <c r="M24" s="63"/>
    </row>
    <row r="25" spans="1:13" ht="15" thickBot="1" x14ac:dyDescent="0.35">
      <c r="A25" s="497"/>
      <c r="B25" s="305" t="s">
        <v>1790</v>
      </c>
      <c r="C25" s="326"/>
      <c r="D25" s="305" t="s">
        <v>1791</v>
      </c>
      <c r="E25" s="305" t="s">
        <v>1792</v>
      </c>
      <c r="F25" s="305" t="s">
        <v>1793</v>
      </c>
      <c r="G25" s="305" t="s">
        <v>1083</v>
      </c>
      <c r="H25" s="326" t="s">
        <v>1794</v>
      </c>
      <c r="I25" s="312"/>
      <c r="J25" s="312"/>
      <c r="K25" s="77"/>
      <c r="L25" s="63"/>
      <c r="M25" s="63"/>
    </row>
    <row r="26" spans="1:13" ht="29.4" thickBot="1" x14ac:dyDescent="0.35">
      <c r="A26" s="497"/>
      <c r="B26" s="305" t="s">
        <v>1795</v>
      </c>
      <c r="C26" s="326"/>
      <c r="D26" s="305" t="s">
        <v>1796</v>
      </c>
      <c r="E26" s="305" t="s">
        <v>1797</v>
      </c>
      <c r="F26" s="305" t="s">
        <v>1798</v>
      </c>
      <c r="G26" s="305" t="s">
        <v>1799</v>
      </c>
      <c r="H26" s="326" t="s">
        <v>1800</v>
      </c>
      <c r="I26" s="311" t="s">
        <v>1801</v>
      </c>
      <c r="J26" s="311"/>
      <c r="K26" s="77"/>
      <c r="L26" s="63"/>
      <c r="M26" s="63"/>
    </row>
    <row r="27" spans="1:13" ht="15" thickBot="1" x14ac:dyDescent="0.35">
      <c r="A27" s="497"/>
      <c r="B27" s="305" t="s">
        <v>1802</v>
      </c>
      <c r="C27" s="326"/>
      <c r="D27" s="305" t="s">
        <v>1803</v>
      </c>
      <c r="E27" s="305" t="s">
        <v>1792</v>
      </c>
      <c r="F27" s="305"/>
      <c r="G27" s="305"/>
      <c r="H27" s="326" t="s">
        <v>1804</v>
      </c>
      <c r="I27" s="312"/>
      <c r="J27" s="312"/>
      <c r="K27" s="77"/>
      <c r="L27" s="63"/>
      <c r="M27" s="63"/>
    </row>
    <row r="28" spans="1:13" ht="15" thickBot="1" x14ac:dyDescent="0.35">
      <c r="A28" s="497"/>
      <c r="B28" s="305" t="s">
        <v>1805</v>
      </c>
      <c r="C28" s="326"/>
      <c r="D28" s="305" t="s">
        <v>1806</v>
      </c>
      <c r="E28" s="305"/>
      <c r="F28" s="305" t="s">
        <v>1807</v>
      </c>
      <c r="G28" s="305"/>
      <c r="H28" s="326" t="s">
        <v>1808</v>
      </c>
      <c r="I28" s="312"/>
      <c r="J28" s="312"/>
      <c r="K28" s="77"/>
      <c r="L28" s="63"/>
      <c r="M28" s="63"/>
    </row>
    <row r="29" spans="1:13" ht="15" thickBot="1" x14ac:dyDescent="0.35">
      <c r="A29" s="497"/>
      <c r="B29" s="305" t="s">
        <v>1809</v>
      </c>
      <c r="C29" s="326"/>
      <c r="D29" s="305" t="s">
        <v>1810</v>
      </c>
      <c r="E29" s="305"/>
      <c r="F29" s="305"/>
      <c r="G29" s="305" t="s">
        <v>1811</v>
      </c>
      <c r="H29" s="326" t="s">
        <v>1812</v>
      </c>
      <c r="I29" s="312"/>
      <c r="J29" s="312"/>
      <c r="K29" s="77"/>
      <c r="L29" s="63"/>
      <c r="M29" s="63"/>
    </row>
    <row r="30" spans="1:13" ht="15" thickBot="1" x14ac:dyDescent="0.35">
      <c r="A30" s="497"/>
      <c r="B30" s="305" t="s">
        <v>1813</v>
      </c>
      <c r="C30" s="326"/>
      <c r="D30" s="305" t="s">
        <v>1814</v>
      </c>
      <c r="E30" s="305"/>
      <c r="F30" s="305">
        <v>212466701</v>
      </c>
      <c r="G30" s="305"/>
      <c r="H30" s="326" t="s">
        <v>1815</v>
      </c>
      <c r="I30" s="312"/>
      <c r="J30" s="312"/>
      <c r="K30" s="77"/>
      <c r="L30" s="63"/>
      <c r="M30" s="63"/>
    </row>
    <row r="31" spans="1:13" ht="15" thickBot="1" x14ac:dyDescent="0.35">
      <c r="A31" s="329" t="s">
        <v>1502</v>
      </c>
      <c r="B31" s="321" t="s">
        <v>1816</v>
      </c>
      <c r="C31" s="321"/>
      <c r="D31" s="321" t="s">
        <v>1817</v>
      </c>
      <c r="E31" s="321"/>
      <c r="F31" s="321"/>
      <c r="G31" s="321" t="s">
        <v>1818</v>
      </c>
      <c r="H31" s="321"/>
      <c r="I31" s="330"/>
      <c r="J31" s="330"/>
      <c r="K31" s="76"/>
      <c r="L31" s="62"/>
      <c r="M31" s="62"/>
    </row>
    <row r="32" spans="1:13" ht="15" thickBot="1" x14ac:dyDescent="0.35">
      <c r="A32" s="497" t="s">
        <v>1819</v>
      </c>
      <c r="B32" s="305" t="s">
        <v>1820</v>
      </c>
      <c r="C32" s="326" t="s">
        <v>1821</v>
      </c>
      <c r="D32" s="305" t="s">
        <v>1822</v>
      </c>
      <c r="E32" s="305" t="s">
        <v>1474</v>
      </c>
      <c r="F32" s="305"/>
      <c r="G32" s="305"/>
      <c r="H32" s="326" t="s">
        <v>1823</v>
      </c>
      <c r="I32" s="312" t="s">
        <v>1824</v>
      </c>
      <c r="J32" s="312"/>
      <c r="K32" s="77"/>
      <c r="L32" s="63"/>
      <c r="M32" s="63"/>
    </row>
    <row r="33" spans="1:13" ht="15" thickBot="1" x14ac:dyDescent="0.35">
      <c r="A33" s="497"/>
      <c r="B33" s="498" t="s">
        <v>1825</v>
      </c>
      <c r="C33" s="499" t="s">
        <v>1826</v>
      </c>
      <c r="D33" s="305" t="s">
        <v>1827</v>
      </c>
      <c r="E33" s="305" t="s">
        <v>1700</v>
      </c>
      <c r="F33" s="305" t="s">
        <v>1828</v>
      </c>
      <c r="G33" s="305"/>
      <c r="H33" s="305"/>
      <c r="I33" s="312" t="s">
        <v>1829</v>
      </c>
      <c r="J33" s="312"/>
      <c r="K33" s="77"/>
      <c r="L33" s="63"/>
      <c r="M33" s="63"/>
    </row>
    <row r="34" spans="1:13" ht="15" thickBot="1" x14ac:dyDescent="0.35">
      <c r="A34" s="497"/>
      <c r="B34" s="498"/>
      <c r="C34" s="499"/>
      <c r="D34" s="305" t="s">
        <v>1830</v>
      </c>
      <c r="E34" s="305" t="s">
        <v>1610</v>
      </c>
      <c r="F34" s="305"/>
      <c r="G34" s="305"/>
      <c r="H34" s="326" t="s">
        <v>1831</v>
      </c>
      <c r="I34" s="312"/>
      <c r="J34" s="312"/>
      <c r="K34" s="77"/>
      <c r="L34" s="63"/>
      <c r="M34" s="63"/>
    </row>
    <row r="35" spans="1:13" ht="15" thickBot="1" x14ac:dyDescent="0.35">
      <c r="A35" s="497"/>
      <c r="B35" s="498"/>
      <c r="C35" s="499"/>
      <c r="D35" s="305" t="s">
        <v>1832</v>
      </c>
      <c r="E35" s="305" t="s">
        <v>1833</v>
      </c>
      <c r="F35" s="305" t="s">
        <v>1834</v>
      </c>
      <c r="G35" s="305"/>
      <c r="H35" s="326" t="s">
        <v>1835</v>
      </c>
      <c r="I35" s="312"/>
      <c r="J35" s="312"/>
      <c r="K35" s="77"/>
      <c r="L35" s="63"/>
      <c r="M35" s="63"/>
    </row>
    <row r="36" spans="1:13" ht="28.2" thickBot="1" x14ac:dyDescent="0.35">
      <c r="A36" s="497" t="s">
        <v>1836</v>
      </c>
      <c r="B36" s="305" t="s">
        <v>1837</v>
      </c>
      <c r="C36" s="332" t="s">
        <v>1838</v>
      </c>
      <c r="D36" s="305" t="s">
        <v>1839</v>
      </c>
      <c r="E36" s="305" t="s">
        <v>1840</v>
      </c>
      <c r="F36" s="318" t="s">
        <v>1841</v>
      </c>
      <c r="G36" s="318" t="s">
        <v>1842</v>
      </c>
      <c r="H36" s="326" t="s">
        <v>1843</v>
      </c>
      <c r="I36" s="312"/>
      <c r="J36" s="312"/>
      <c r="K36" s="77"/>
      <c r="L36" s="63"/>
      <c r="M36" s="63"/>
    </row>
    <row r="37" spans="1:13" ht="15" thickBot="1" x14ac:dyDescent="0.35">
      <c r="A37" s="497"/>
      <c r="B37" s="305" t="s">
        <v>1844</v>
      </c>
      <c r="C37" s="326" t="s">
        <v>1845</v>
      </c>
      <c r="D37" s="305" t="s">
        <v>1846</v>
      </c>
      <c r="E37" s="305" t="s">
        <v>1847</v>
      </c>
      <c r="F37" s="318" t="s">
        <v>1848</v>
      </c>
      <c r="G37" s="318" t="s">
        <v>1849</v>
      </c>
      <c r="H37" s="305"/>
      <c r="I37" s="312"/>
      <c r="J37" s="312"/>
      <c r="K37" s="77"/>
      <c r="L37" s="63"/>
      <c r="M37" s="63"/>
    </row>
    <row r="38" spans="1:13" ht="29.4" thickBot="1" x14ac:dyDescent="0.35">
      <c r="A38" s="497"/>
      <c r="B38" s="305" t="s">
        <v>1850</v>
      </c>
      <c r="C38" s="326" t="s">
        <v>1851</v>
      </c>
      <c r="D38" s="305" t="s">
        <v>1852</v>
      </c>
      <c r="E38" s="305"/>
      <c r="F38" s="318"/>
      <c r="G38" s="318" t="s">
        <v>1853</v>
      </c>
      <c r="H38" s="335" t="s">
        <v>1854</v>
      </c>
      <c r="I38" s="312" t="s">
        <v>1855</v>
      </c>
      <c r="J38" s="312"/>
      <c r="K38" s="77"/>
      <c r="L38" s="63"/>
      <c r="M38" s="63"/>
    </row>
    <row r="39" spans="1:13" ht="15" thickBot="1" x14ac:dyDescent="0.35">
      <c r="A39" s="329" t="s">
        <v>1856</v>
      </c>
      <c r="B39" s="321" t="s">
        <v>1857</v>
      </c>
      <c r="C39" s="321" t="s">
        <v>1858</v>
      </c>
      <c r="D39" s="321" t="s">
        <v>1859</v>
      </c>
      <c r="E39" s="321"/>
      <c r="F39" s="321" t="s">
        <v>1860</v>
      </c>
      <c r="G39" s="321"/>
      <c r="H39" s="321"/>
      <c r="I39" s="330"/>
      <c r="J39" s="330"/>
      <c r="K39" s="76"/>
      <c r="L39" s="62"/>
      <c r="M39" s="62"/>
    </row>
    <row r="40" spans="1:13" ht="15" thickBot="1" x14ac:dyDescent="0.35">
      <c r="A40" s="497" t="s">
        <v>1511</v>
      </c>
      <c r="B40" s="498" t="s">
        <v>1861</v>
      </c>
      <c r="C40" s="326" t="s">
        <v>1862</v>
      </c>
      <c r="D40" s="305"/>
      <c r="E40" s="305" t="s">
        <v>1863</v>
      </c>
      <c r="F40" s="305"/>
      <c r="G40" s="305" t="s">
        <v>1864</v>
      </c>
      <c r="H40" s="326"/>
      <c r="I40" s="312"/>
      <c r="J40" s="312"/>
      <c r="K40" s="77"/>
      <c r="L40" s="63"/>
      <c r="M40" s="63"/>
    </row>
    <row r="41" spans="1:13" ht="15" thickBot="1" x14ac:dyDescent="0.35">
      <c r="A41" s="497"/>
      <c r="B41" s="498"/>
      <c r="C41" s="326"/>
      <c r="D41" s="305" t="s">
        <v>1865</v>
      </c>
      <c r="E41" s="305" t="s">
        <v>1866</v>
      </c>
      <c r="F41" s="305" t="s">
        <v>1867</v>
      </c>
      <c r="G41" s="305" t="s">
        <v>1868</v>
      </c>
      <c r="H41" s="326" t="s">
        <v>1869</v>
      </c>
      <c r="I41" s="312"/>
      <c r="J41" s="312"/>
      <c r="K41" s="77"/>
      <c r="L41" s="63"/>
      <c r="M41" s="63"/>
    </row>
    <row r="42" spans="1:13" ht="29.4" thickBot="1" x14ac:dyDescent="0.35">
      <c r="A42" s="497"/>
      <c r="B42" s="317" t="s">
        <v>1870</v>
      </c>
      <c r="C42" s="332" t="s">
        <v>1871</v>
      </c>
      <c r="D42" s="305"/>
      <c r="E42" s="305"/>
      <c r="F42" s="305"/>
      <c r="G42" s="305"/>
      <c r="H42" s="326"/>
      <c r="I42" s="312"/>
      <c r="J42" s="312"/>
      <c r="K42" s="77"/>
      <c r="L42" s="63"/>
      <c r="M42" s="63"/>
    </row>
    <row r="43" spans="1:13" ht="15" thickBot="1" x14ac:dyDescent="0.35">
      <c r="A43" s="497" t="s">
        <v>1522</v>
      </c>
      <c r="B43" s="305" t="s">
        <v>1872</v>
      </c>
      <c r="C43" s="326" t="s">
        <v>1873</v>
      </c>
      <c r="D43" s="305" t="s">
        <v>1874</v>
      </c>
      <c r="E43" s="305" t="s">
        <v>1875</v>
      </c>
      <c r="F43" s="305" t="s">
        <v>1876</v>
      </c>
      <c r="G43" s="305" t="s">
        <v>1877</v>
      </c>
      <c r="H43" s="326" t="s">
        <v>1878</v>
      </c>
      <c r="I43" s="312"/>
      <c r="J43" s="312"/>
      <c r="K43" s="77"/>
      <c r="L43" s="63"/>
      <c r="M43" s="63"/>
    </row>
    <row r="44" spans="1:13" ht="15" thickBot="1" x14ac:dyDescent="0.35">
      <c r="A44" s="497"/>
      <c r="B44" s="305" t="s">
        <v>1879</v>
      </c>
      <c r="C44" s="326" t="s">
        <v>1880</v>
      </c>
      <c r="D44" s="305" t="s">
        <v>1881</v>
      </c>
      <c r="E44" s="305" t="s">
        <v>1668</v>
      </c>
      <c r="F44" s="305" t="s">
        <v>1882</v>
      </c>
      <c r="G44" s="305" t="s">
        <v>1883</v>
      </c>
      <c r="H44" s="326" t="s">
        <v>1884</v>
      </c>
      <c r="I44" s="312" t="s">
        <v>1885</v>
      </c>
      <c r="J44" s="312"/>
      <c r="K44" s="77"/>
      <c r="L44" s="63"/>
      <c r="M44" s="63"/>
    </row>
    <row r="45" spans="1:13" ht="15" thickBot="1" x14ac:dyDescent="0.35">
      <c r="A45" s="497"/>
      <c r="B45" s="305" t="s">
        <v>591</v>
      </c>
      <c r="C45" s="326" t="s">
        <v>1886</v>
      </c>
      <c r="D45" s="305" t="s">
        <v>1887</v>
      </c>
      <c r="E45" s="305" t="s">
        <v>1668</v>
      </c>
      <c r="F45" s="305"/>
      <c r="G45" s="305" t="s">
        <v>1888</v>
      </c>
      <c r="H45" s="336" t="s">
        <v>1889</v>
      </c>
      <c r="I45" s="287" t="s">
        <v>1890</v>
      </c>
      <c r="J45" s="287"/>
      <c r="K45" s="77"/>
      <c r="L45" s="63"/>
      <c r="M45" s="63"/>
    </row>
    <row r="46" spans="1:13" ht="15" thickBot="1" x14ac:dyDescent="0.35">
      <c r="A46" s="497"/>
      <c r="B46" s="305" t="s">
        <v>591</v>
      </c>
      <c r="C46" s="326"/>
      <c r="D46" s="305" t="s">
        <v>592</v>
      </c>
      <c r="E46" s="305" t="s">
        <v>1891</v>
      </c>
      <c r="F46" s="305"/>
      <c r="G46" s="305" t="s">
        <v>1888</v>
      </c>
      <c r="H46" s="332" t="s">
        <v>1892</v>
      </c>
      <c r="I46" s="287"/>
      <c r="J46" s="287"/>
      <c r="K46" s="77"/>
      <c r="L46" s="63"/>
      <c r="M46" s="63"/>
    </row>
    <row r="47" spans="1:13" ht="15" thickBot="1" x14ac:dyDescent="0.35">
      <c r="A47" s="497"/>
      <c r="B47" s="305" t="s">
        <v>637</v>
      </c>
      <c r="C47" s="326" t="s">
        <v>1893</v>
      </c>
      <c r="D47" s="305" t="s">
        <v>1894</v>
      </c>
      <c r="E47" s="305"/>
      <c r="F47" s="305"/>
      <c r="G47" s="305" t="s">
        <v>1895</v>
      </c>
      <c r="H47" s="326" t="s">
        <v>1896</v>
      </c>
      <c r="I47" s="312"/>
      <c r="J47" s="312"/>
      <c r="K47" s="77"/>
      <c r="L47" s="63"/>
      <c r="M47" s="63"/>
    </row>
    <row r="48" spans="1:13" ht="15" thickBot="1" x14ac:dyDescent="0.35">
      <c r="A48" s="319" t="s">
        <v>1897</v>
      </c>
      <c r="B48" s="305" t="s">
        <v>1898</v>
      </c>
      <c r="C48" s="326" t="s">
        <v>1899</v>
      </c>
      <c r="D48" s="305" t="s">
        <v>1900</v>
      </c>
      <c r="E48" s="305" t="s">
        <v>1901</v>
      </c>
      <c r="F48" s="305"/>
      <c r="G48" s="305" t="s">
        <v>1902</v>
      </c>
      <c r="H48" s="326" t="s">
        <v>1903</v>
      </c>
      <c r="I48" s="312"/>
      <c r="J48" s="312"/>
      <c r="K48" s="77"/>
      <c r="L48" s="63"/>
      <c r="M48" s="63"/>
    </row>
    <row r="49" spans="1:13" ht="29.4" thickBot="1" x14ac:dyDescent="0.35">
      <c r="A49" s="497" t="s">
        <v>1549</v>
      </c>
      <c r="B49" s="305" t="s">
        <v>1904</v>
      </c>
      <c r="C49" s="326" t="s">
        <v>1905</v>
      </c>
      <c r="D49" s="305" t="s">
        <v>590</v>
      </c>
      <c r="E49" s="305" t="s">
        <v>1906</v>
      </c>
      <c r="F49" s="305" t="s">
        <v>1907</v>
      </c>
      <c r="G49" s="305" t="s">
        <v>1908</v>
      </c>
      <c r="H49" s="305" t="s">
        <v>1909</v>
      </c>
      <c r="I49" s="312" t="s">
        <v>1910</v>
      </c>
      <c r="J49" s="312"/>
      <c r="K49" s="77"/>
      <c r="L49" s="63"/>
      <c r="M49" s="63"/>
    </row>
    <row r="50" spans="1:13" ht="15" thickBot="1" x14ac:dyDescent="0.35">
      <c r="A50" s="497"/>
      <c r="B50" s="305" t="s">
        <v>1911</v>
      </c>
      <c r="C50" s="326"/>
      <c r="D50" s="305" t="s">
        <v>1912</v>
      </c>
      <c r="E50" s="305"/>
      <c r="F50" s="305"/>
      <c r="G50" s="305"/>
      <c r="H50" s="326" t="s">
        <v>1913</v>
      </c>
      <c r="I50" s="312"/>
      <c r="J50" s="312"/>
      <c r="K50" s="77"/>
      <c r="L50" s="63"/>
      <c r="M50" s="63"/>
    </row>
    <row r="51" spans="1:13" ht="15" thickBot="1" x14ac:dyDescent="0.35">
      <c r="A51" s="497"/>
      <c r="B51" s="305" t="s">
        <v>1914</v>
      </c>
      <c r="C51" s="326"/>
      <c r="D51" s="305" t="s">
        <v>1915</v>
      </c>
      <c r="E51" s="305"/>
      <c r="F51" s="305"/>
      <c r="G51" s="305"/>
      <c r="H51" s="326" t="s">
        <v>1916</v>
      </c>
      <c r="I51" s="312"/>
      <c r="J51" s="312"/>
      <c r="K51" s="77"/>
      <c r="L51" s="63"/>
      <c r="M51" s="63"/>
    </row>
    <row r="52" spans="1:13" ht="15" thickBot="1" x14ac:dyDescent="0.35">
      <c r="A52" s="497"/>
      <c r="B52" s="498" t="s">
        <v>1917</v>
      </c>
      <c r="C52" s="499"/>
      <c r="D52" s="305" t="s">
        <v>1918</v>
      </c>
      <c r="E52" s="305"/>
      <c r="F52" s="305" t="s">
        <v>1919</v>
      </c>
      <c r="G52" s="305"/>
      <c r="H52" s="326" t="s">
        <v>1920</v>
      </c>
      <c r="I52" s="312"/>
      <c r="J52" s="312"/>
      <c r="K52" s="77"/>
      <c r="L52" s="63"/>
      <c r="M52" s="63"/>
    </row>
    <row r="53" spans="1:13" ht="15" thickBot="1" x14ac:dyDescent="0.35">
      <c r="A53" s="497"/>
      <c r="B53" s="498"/>
      <c r="C53" s="499"/>
      <c r="D53" s="305" t="s">
        <v>1921</v>
      </c>
      <c r="E53" s="305"/>
      <c r="F53" s="305" t="s">
        <v>1922</v>
      </c>
      <c r="G53" s="305"/>
      <c r="H53" s="305"/>
      <c r="I53" s="312"/>
      <c r="J53" s="312"/>
      <c r="K53" s="77"/>
      <c r="L53" s="63"/>
      <c r="M53" s="63"/>
    </row>
    <row r="54" spans="1:13" ht="15" thickBot="1" x14ac:dyDescent="0.35">
      <c r="A54" s="497"/>
      <c r="B54" s="498" t="s">
        <v>1923</v>
      </c>
      <c r="C54" s="499"/>
      <c r="D54" s="305" t="s">
        <v>1924</v>
      </c>
      <c r="E54" s="305"/>
      <c r="F54" s="305" t="s">
        <v>1925</v>
      </c>
      <c r="G54" s="305"/>
      <c r="H54" s="305"/>
      <c r="I54" s="312"/>
      <c r="J54" s="312"/>
      <c r="K54" s="77"/>
      <c r="L54" s="63"/>
      <c r="M54" s="63"/>
    </row>
    <row r="55" spans="1:13" ht="15" thickBot="1" x14ac:dyDescent="0.35">
      <c r="A55" s="497"/>
      <c r="B55" s="498"/>
      <c r="C55" s="499"/>
      <c r="D55" s="305" t="s">
        <v>1926</v>
      </c>
      <c r="E55" s="305"/>
      <c r="F55" s="305"/>
      <c r="G55" s="305" t="s">
        <v>1927</v>
      </c>
      <c r="H55" s="326" t="s">
        <v>1928</v>
      </c>
      <c r="I55" s="312"/>
      <c r="J55" s="312"/>
      <c r="K55" s="77"/>
      <c r="L55" s="63"/>
      <c r="M55" s="63"/>
    </row>
    <row r="56" spans="1:13" ht="15" thickBot="1" x14ac:dyDescent="0.35">
      <c r="A56" s="497"/>
      <c r="B56" s="305" t="s">
        <v>1929</v>
      </c>
      <c r="C56" s="326"/>
      <c r="D56" s="305" t="s">
        <v>1930</v>
      </c>
      <c r="E56" s="305"/>
      <c r="F56" s="305"/>
      <c r="G56" s="305"/>
      <c r="H56" s="326" t="s">
        <v>1931</v>
      </c>
      <c r="I56" s="312"/>
      <c r="J56" s="312"/>
      <c r="K56" s="77"/>
      <c r="L56" s="63"/>
      <c r="M56" s="63"/>
    </row>
    <row r="57" spans="1:13" ht="29.4" thickBot="1" x14ac:dyDescent="0.35">
      <c r="A57" s="319" t="s">
        <v>1932</v>
      </c>
      <c r="B57" s="320" t="s">
        <v>1933</v>
      </c>
      <c r="C57" s="326"/>
      <c r="D57" s="305" t="s">
        <v>1934</v>
      </c>
      <c r="E57" s="305"/>
      <c r="F57" s="334" t="s">
        <v>1935</v>
      </c>
      <c r="G57" s="305" t="s">
        <v>1936</v>
      </c>
      <c r="H57" s="326" t="s">
        <v>1937</v>
      </c>
      <c r="I57" s="312"/>
      <c r="J57" s="312"/>
      <c r="K57" s="77"/>
      <c r="L57" s="63"/>
      <c r="M57" s="63"/>
    </row>
    <row r="58" spans="1:13" ht="15" thickBot="1" x14ac:dyDescent="0.35">
      <c r="A58" s="319" t="s">
        <v>1938</v>
      </c>
      <c r="B58" s="305"/>
      <c r="C58" s="305"/>
      <c r="D58" s="305"/>
      <c r="E58" s="305"/>
      <c r="F58" s="305"/>
      <c r="G58" s="305"/>
      <c r="H58" s="305"/>
      <c r="I58" s="312"/>
      <c r="J58" s="312"/>
      <c r="K58" s="77"/>
      <c r="L58" s="63"/>
      <c r="M58" s="63"/>
    </row>
    <row r="59" spans="1:13" ht="15" thickBot="1" x14ac:dyDescent="0.35">
      <c r="A59" s="319" t="s">
        <v>1939</v>
      </c>
      <c r="B59" s="318" t="s">
        <v>1940</v>
      </c>
      <c r="C59" s="326" t="s">
        <v>1941</v>
      </c>
      <c r="D59" s="305" t="s">
        <v>1942</v>
      </c>
      <c r="E59" s="305" t="s">
        <v>1943</v>
      </c>
      <c r="F59" s="305"/>
      <c r="G59" s="305" t="s">
        <v>1944</v>
      </c>
      <c r="H59" s="305" t="s">
        <v>1945</v>
      </c>
      <c r="I59" s="312" t="s">
        <v>1946</v>
      </c>
      <c r="J59" s="312"/>
      <c r="K59" s="77"/>
      <c r="L59" s="63"/>
      <c r="M59" s="63"/>
    </row>
    <row r="60" spans="1:13" ht="29.4" thickBot="1" x14ac:dyDescent="0.35">
      <c r="A60" s="490" t="s">
        <v>1947</v>
      </c>
      <c r="B60" s="305" t="s">
        <v>1948</v>
      </c>
      <c r="C60" s="305"/>
      <c r="D60" s="305"/>
      <c r="E60" s="305"/>
      <c r="F60" s="305"/>
      <c r="G60" s="305" t="s">
        <v>1949</v>
      </c>
      <c r="H60" s="326" t="s">
        <v>3037</v>
      </c>
      <c r="I60" s="312"/>
      <c r="J60" s="312"/>
      <c r="K60" s="77"/>
      <c r="L60" s="63"/>
      <c r="M60" s="63"/>
    </row>
    <row r="61" spans="1:13" ht="15" thickBot="1" x14ac:dyDescent="0.35">
      <c r="A61" s="491"/>
      <c r="B61" s="305" t="s">
        <v>1950</v>
      </c>
      <c r="C61" s="305"/>
      <c r="D61" s="305" t="s">
        <v>1951</v>
      </c>
      <c r="E61" s="305"/>
      <c r="F61" s="305"/>
      <c r="G61" s="305" t="s">
        <v>1952</v>
      </c>
      <c r="H61" s="326" t="s">
        <v>1953</v>
      </c>
      <c r="I61" s="312" t="s">
        <v>1954</v>
      </c>
      <c r="J61" s="312"/>
      <c r="K61" s="77"/>
      <c r="L61" s="63"/>
      <c r="M61" s="63"/>
    </row>
    <row r="62" spans="1:13" ht="15" thickBot="1" x14ac:dyDescent="0.35">
      <c r="A62" s="491"/>
      <c r="B62" s="305" t="s">
        <v>1955</v>
      </c>
      <c r="C62" s="305"/>
      <c r="D62" s="305" t="s">
        <v>1956</v>
      </c>
      <c r="E62" s="305"/>
      <c r="F62" s="305" t="s">
        <v>1957</v>
      </c>
      <c r="G62" s="305"/>
      <c r="H62" s="326"/>
      <c r="I62" s="312" t="s">
        <v>1958</v>
      </c>
      <c r="J62" s="312"/>
      <c r="K62" s="77"/>
      <c r="L62" s="63"/>
      <c r="M62" s="63"/>
    </row>
    <row r="63" spans="1:13" ht="15" thickBot="1" x14ac:dyDescent="0.35">
      <c r="A63" s="491"/>
      <c r="B63" s="305" t="s">
        <v>1959</v>
      </c>
      <c r="C63" s="305"/>
      <c r="D63" s="305" t="s">
        <v>1960</v>
      </c>
      <c r="E63" s="305"/>
      <c r="F63" s="305"/>
      <c r="G63" s="305" t="s">
        <v>1961</v>
      </c>
      <c r="H63" s="326"/>
      <c r="I63" s="312" t="s">
        <v>29</v>
      </c>
      <c r="J63" s="312"/>
      <c r="K63" s="77"/>
      <c r="L63" s="63"/>
      <c r="M63" s="63"/>
    </row>
    <row r="64" spans="1:13" ht="29.4" thickBot="1" x14ac:dyDescent="0.35">
      <c r="A64" s="491"/>
      <c r="B64" s="305" t="s">
        <v>1962</v>
      </c>
      <c r="C64" s="305"/>
      <c r="D64" s="305" t="s">
        <v>1963</v>
      </c>
      <c r="E64" s="305"/>
      <c r="F64" s="305" t="s">
        <v>1298</v>
      </c>
      <c r="G64" s="305" t="s">
        <v>1964</v>
      </c>
      <c r="H64" s="326"/>
      <c r="I64" s="312" t="s">
        <v>1965</v>
      </c>
      <c r="J64" s="312"/>
      <c r="K64" s="77"/>
      <c r="L64" s="63"/>
      <c r="M64" s="63"/>
    </row>
    <row r="65" spans="1:13" ht="29.4" thickBot="1" x14ac:dyDescent="0.35">
      <c r="A65" s="491"/>
      <c r="B65" s="305" t="s">
        <v>1966</v>
      </c>
      <c r="C65" s="305"/>
      <c r="D65" s="305" t="s">
        <v>1967</v>
      </c>
      <c r="E65" s="305"/>
      <c r="F65" s="305"/>
      <c r="G65" s="305" t="s">
        <v>1083</v>
      </c>
      <c r="H65" s="326"/>
      <c r="I65" s="312" t="s">
        <v>76</v>
      </c>
      <c r="J65" s="312"/>
      <c r="K65" s="77"/>
      <c r="L65" s="63"/>
      <c r="M65" s="63"/>
    </row>
    <row r="66" spans="1:13" ht="29.4" thickBot="1" x14ac:dyDescent="0.35">
      <c r="A66" s="491"/>
      <c r="B66" s="305" t="s">
        <v>1968</v>
      </c>
      <c r="C66" s="305"/>
      <c r="D66" s="305" t="s">
        <v>1969</v>
      </c>
      <c r="E66" s="305"/>
      <c r="F66" s="305"/>
      <c r="G66" s="305" t="s">
        <v>1970</v>
      </c>
      <c r="H66" s="326"/>
      <c r="I66" s="312" t="s">
        <v>1971</v>
      </c>
      <c r="J66" s="312"/>
      <c r="K66" s="77"/>
      <c r="L66" s="63"/>
      <c r="M66" s="63"/>
    </row>
    <row r="67" spans="1:13" ht="15" thickBot="1" x14ac:dyDescent="0.35">
      <c r="A67" s="491"/>
      <c r="B67" s="305" t="s">
        <v>1972</v>
      </c>
      <c r="C67" s="305"/>
      <c r="D67" s="305" t="s">
        <v>1973</v>
      </c>
      <c r="E67" s="305"/>
      <c r="F67" s="305" t="s">
        <v>1974</v>
      </c>
      <c r="G67" s="305"/>
      <c r="H67" s="326"/>
      <c r="I67" s="312" t="s">
        <v>1975</v>
      </c>
      <c r="J67" s="312"/>
      <c r="K67" s="77"/>
      <c r="L67" s="63"/>
      <c r="M67" s="63"/>
    </row>
    <row r="68" spans="1:13" ht="15" thickBot="1" x14ac:dyDescent="0.35">
      <c r="A68" s="491"/>
      <c r="B68" s="305" t="s">
        <v>1976</v>
      </c>
      <c r="C68" s="305"/>
      <c r="D68" s="305" t="s">
        <v>1977</v>
      </c>
      <c r="E68" s="305"/>
      <c r="F68" s="305"/>
      <c r="G68" s="305" t="s">
        <v>1978</v>
      </c>
      <c r="H68" s="326"/>
      <c r="I68" s="312" t="s">
        <v>1979</v>
      </c>
      <c r="J68" s="312"/>
      <c r="K68" s="77"/>
      <c r="L68" s="63"/>
      <c r="M68" s="63"/>
    </row>
    <row r="69" spans="1:13" ht="15" thickBot="1" x14ac:dyDescent="0.35">
      <c r="A69" s="491"/>
      <c r="B69" s="305" t="s">
        <v>2747</v>
      </c>
      <c r="C69" s="305"/>
      <c r="D69" s="305"/>
      <c r="E69" s="305"/>
      <c r="F69" s="305"/>
      <c r="G69" s="305"/>
      <c r="H69" s="326"/>
      <c r="I69" s="312" t="s">
        <v>2751</v>
      </c>
      <c r="J69" s="312"/>
      <c r="K69" s="77"/>
      <c r="L69" s="63"/>
      <c r="M69" s="63"/>
    </row>
    <row r="70" spans="1:13" ht="15" thickBot="1" x14ac:dyDescent="0.35">
      <c r="A70" s="491"/>
      <c r="B70" s="305" t="s">
        <v>274</v>
      </c>
      <c r="C70" s="305"/>
      <c r="D70" s="305"/>
      <c r="E70" s="305"/>
      <c r="F70" s="305"/>
      <c r="G70" s="305"/>
      <c r="H70" s="326"/>
      <c r="I70" s="312" t="s">
        <v>2748</v>
      </c>
      <c r="J70" s="312"/>
      <c r="K70" s="77"/>
      <c r="L70" s="63"/>
      <c r="M70" s="63"/>
    </row>
    <row r="71" spans="1:13" ht="15" thickBot="1" x14ac:dyDescent="0.35">
      <c r="A71" s="491"/>
      <c r="B71" s="305" t="s">
        <v>2746</v>
      </c>
      <c r="C71" s="305"/>
      <c r="D71" s="305"/>
      <c r="E71" s="305"/>
      <c r="F71" s="305"/>
      <c r="G71" s="305"/>
      <c r="H71" s="326"/>
      <c r="I71" s="312" t="s">
        <v>2749</v>
      </c>
      <c r="J71" s="312"/>
      <c r="K71" s="77"/>
      <c r="L71" s="63"/>
      <c r="M71" s="63"/>
    </row>
    <row r="72" spans="1:13" ht="15" thickBot="1" x14ac:dyDescent="0.35">
      <c r="A72" s="492"/>
      <c r="B72" s="305" t="s">
        <v>2745</v>
      </c>
      <c r="C72" s="305"/>
      <c r="D72" s="305"/>
      <c r="E72" s="305"/>
      <c r="F72" s="305"/>
      <c r="G72" s="305"/>
      <c r="H72" s="326"/>
      <c r="I72" s="312" t="s">
        <v>2750</v>
      </c>
      <c r="J72" s="312"/>
      <c r="K72" s="77"/>
      <c r="L72" s="63"/>
      <c r="M72" s="63"/>
    </row>
    <row r="73" spans="1:13" ht="15" thickBot="1" x14ac:dyDescent="0.35">
      <c r="A73" s="497" t="s">
        <v>1980</v>
      </c>
      <c r="B73" s="498" t="s">
        <v>1981</v>
      </c>
      <c r="C73" s="499" t="s">
        <v>1982</v>
      </c>
      <c r="D73" s="305" t="s">
        <v>1983</v>
      </c>
      <c r="E73" s="305" t="s">
        <v>1984</v>
      </c>
      <c r="F73" s="305"/>
      <c r="G73" s="305" t="s">
        <v>1985</v>
      </c>
      <c r="H73" s="499" t="s">
        <v>1986</v>
      </c>
      <c r="I73" s="312"/>
      <c r="J73" s="312"/>
      <c r="K73" s="77"/>
      <c r="L73" s="63"/>
      <c r="M73" s="63"/>
    </row>
    <row r="74" spans="1:13" ht="15" thickBot="1" x14ac:dyDescent="0.35">
      <c r="A74" s="497"/>
      <c r="B74" s="498"/>
      <c r="C74" s="499"/>
      <c r="D74" s="305" t="s">
        <v>1987</v>
      </c>
      <c r="E74" s="305"/>
      <c r="F74" s="305"/>
      <c r="G74" s="305" t="s">
        <v>1988</v>
      </c>
      <c r="H74" s="499"/>
      <c r="I74" s="312"/>
      <c r="J74" s="312"/>
      <c r="K74" s="77"/>
      <c r="L74" s="63"/>
      <c r="M74" s="63"/>
    </row>
    <row r="75" spans="1:13" ht="15" thickBot="1" x14ac:dyDescent="0.35">
      <c r="A75" s="497"/>
      <c r="B75" s="305" t="s">
        <v>1989</v>
      </c>
      <c r="C75" s="326"/>
      <c r="D75" s="305" t="s">
        <v>616</v>
      </c>
      <c r="E75" s="305" t="s">
        <v>1610</v>
      </c>
      <c r="F75" s="305" t="s">
        <v>1990</v>
      </c>
      <c r="G75" s="305" t="s">
        <v>1991</v>
      </c>
      <c r="H75" s="326" t="s">
        <v>1992</v>
      </c>
      <c r="I75" s="312"/>
      <c r="J75" s="312"/>
      <c r="K75" s="77"/>
      <c r="L75" s="63"/>
      <c r="M75" s="63"/>
    </row>
    <row r="76" spans="1:13" ht="15" thickBot="1" x14ac:dyDescent="0.35">
      <c r="A76" s="497" t="s">
        <v>1566</v>
      </c>
      <c r="B76" s="305" t="s">
        <v>1993</v>
      </c>
      <c r="C76" s="337" t="s">
        <v>1994</v>
      </c>
      <c r="D76" s="334" t="s">
        <v>1995</v>
      </c>
      <c r="E76" s="305"/>
      <c r="F76" s="334" t="s">
        <v>1996</v>
      </c>
      <c r="G76" s="334" t="s">
        <v>1997</v>
      </c>
      <c r="H76" s="337" t="s">
        <v>1998</v>
      </c>
      <c r="I76" s="312"/>
      <c r="J76" s="312"/>
      <c r="K76" s="77"/>
      <c r="L76" s="63"/>
      <c r="M76" s="63"/>
    </row>
    <row r="77" spans="1:13" ht="15" thickBot="1" x14ac:dyDescent="0.35">
      <c r="A77" s="497"/>
      <c r="B77" s="305" t="s">
        <v>2752</v>
      </c>
      <c r="C77" s="337"/>
      <c r="D77" s="334" t="s">
        <v>1999</v>
      </c>
      <c r="E77" s="305"/>
      <c r="F77" s="334"/>
      <c r="G77" s="334" t="s">
        <v>2000</v>
      </c>
      <c r="H77" s="337" t="s">
        <v>2001</v>
      </c>
      <c r="I77" s="312" t="s">
        <v>2002</v>
      </c>
      <c r="J77" s="312"/>
      <c r="K77" s="77"/>
      <c r="L77" s="63"/>
      <c r="M77" s="63"/>
    </row>
    <row r="78" spans="1:13" ht="15" thickBot="1" x14ac:dyDescent="0.35">
      <c r="A78" s="497"/>
      <c r="B78" s="305" t="s">
        <v>2003</v>
      </c>
      <c r="C78" s="337"/>
      <c r="D78" s="334" t="s">
        <v>2004</v>
      </c>
      <c r="E78" s="305"/>
      <c r="F78" s="334" t="s">
        <v>2005</v>
      </c>
      <c r="G78" s="334" t="s">
        <v>2006</v>
      </c>
      <c r="H78" s="337" t="s">
        <v>2007</v>
      </c>
      <c r="I78" s="312"/>
      <c r="J78" s="312"/>
      <c r="K78" s="77"/>
      <c r="L78" s="63"/>
      <c r="M78" s="63"/>
    </row>
    <row r="79" spans="1:13" ht="15" thickBot="1" x14ac:dyDescent="0.35">
      <c r="A79" s="497"/>
      <c r="B79" s="305" t="s">
        <v>2008</v>
      </c>
      <c r="C79" s="337"/>
      <c r="D79" s="334" t="s">
        <v>2009</v>
      </c>
      <c r="E79" s="305"/>
      <c r="F79" s="334" t="s">
        <v>2010</v>
      </c>
      <c r="G79" s="334"/>
      <c r="H79" s="337" t="s">
        <v>2011</v>
      </c>
      <c r="I79" s="312" t="s">
        <v>73</v>
      </c>
      <c r="J79" s="312"/>
      <c r="K79" s="77"/>
      <c r="L79" s="63"/>
      <c r="M79" s="63"/>
    </row>
    <row r="80" spans="1:13" ht="15" thickBot="1" x14ac:dyDescent="0.35">
      <c r="A80" s="497"/>
      <c r="B80" s="305" t="s">
        <v>2012</v>
      </c>
      <c r="C80" s="337"/>
      <c r="D80" s="334" t="s">
        <v>2013</v>
      </c>
      <c r="E80" s="305"/>
      <c r="F80" s="334" t="s">
        <v>2014</v>
      </c>
      <c r="G80" s="334" t="s">
        <v>2015</v>
      </c>
      <c r="H80" s="337" t="s">
        <v>2016</v>
      </c>
      <c r="I80" s="312" t="s">
        <v>2017</v>
      </c>
      <c r="J80" s="312"/>
      <c r="K80" s="77"/>
      <c r="L80" s="63"/>
      <c r="M80" s="63"/>
    </row>
    <row r="81" spans="1:13" ht="15" thickBot="1" x14ac:dyDescent="0.35">
      <c r="A81" s="497"/>
      <c r="B81" s="305" t="s">
        <v>2018</v>
      </c>
      <c r="C81" s="337" t="s">
        <v>2019</v>
      </c>
      <c r="D81" s="334" t="s">
        <v>2020</v>
      </c>
      <c r="E81" s="305"/>
      <c r="F81" s="334"/>
      <c r="G81" s="334" t="s">
        <v>2021</v>
      </c>
      <c r="H81" s="337" t="s">
        <v>2022</v>
      </c>
      <c r="I81" s="312" t="s">
        <v>2023</v>
      </c>
      <c r="J81" s="312"/>
      <c r="K81" s="77"/>
      <c r="L81" s="63"/>
      <c r="M81" s="63"/>
    </row>
    <row r="82" spans="1:13" ht="15" thickBot="1" x14ac:dyDescent="0.35">
      <c r="A82" s="497"/>
      <c r="B82" s="305" t="s">
        <v>2024</v>
      </c>
      <c r="C82" s="337"/>
      <c r="D82" s="334" t="s">
        <v>2025</v>
      </c>
      <c r="E82" s="305"/>
      <c r="F82" s="334"/>
      <c r="G82" s="334" t="s">
        <v>2026</v>
      </c>
      <c r="H82" s="337" t="s">
        <v>2027</v>
      </c>
      <c r="I82" s="312"/>
      <c r="J82" s="312"/>
      <c r="K82" s="77"/>
      <c r="L82" s="63"/>
      <c r="M82" s="63"/>
    </row>
    <row r="83" spans="1:13" ht="15" thickBot="1" x14ac:dyDescent="0.35">
      <c r="A83" s="497"/>
      <c r="B83" s="305" t="s">
        <v>2028</v>
      </c>
      <c r="C83" s="337"/>
      <c r="D83" s="334" t="s">
        <v>2029</v>
      </c>
      <c r="E83" s="305"/>
      <c r="F83" s="334" t="s">
        <v>2030</v>
      </c>
      <c r="G83" s="334" t="s">
        <v>2031</v>
      </c>
      <c r="H83" s="337" t="s">
        <v>2032</v>
      </c>
      <c r="I83" s="312"/>
      <c r="J83" s="312"/>
      <c r="K83" s="77"/>
      <c r="L83" s="63"/>
      <c r="M83" s="63"/>
    </row>
    <row r="84" spans="1:13" ht="15" thickBot="1" x14ac:dyDescent="0.35">
      <c r="A84" s="319" t="s">
        <v>2033</v>
      </c>
      <c r="B84" s="305"/>
      <c r="C84" s="305"/>
      <c r="D84" s="305"/>
      <c r="E84" s="305"/>
      <c r="F84" s="305"/>
      <c r="G84" s="305"/>
      <c r="H84" s="305"/>
      <c r="I84" s="312"/>
      <c r="J84" s="312"/>
      <c r="K84" s="77"/>
      <c r="L84" s="63"/>
      <c r="M84" s="63"/>
    </row>
    <row r="85" spans="1:13" ht="15" thickBot="1" x14ac:dyDescent="0.35">
      <c r="A85" s="319" t="s">
        <v>2034</v>
      </c>
      <c r="B85" s="305" t="s">
        <v>2035</v>
      </c>
      <c r="C85" s="326" t="s">
        <v>2036</v>
      </c>
      <c r="D85" s="305" t="s">
        <v>2037</v>
      </c>
      <c r="E85" s="305" t="s">
        <v>1700</v>
      </c>
      <c r="F85" s="305" t="s">
        <v>2038</v>
      </c>
      <c r="G85" s="305" t="s">
        <v>2039</v>
      </c>
      <c r="H85" s="326" t="s">
        <v>2040</v>
      </c>
      <c r="I85" s="312" t="s">
        <v>2041</v>
      </c>
      <c r="J85" s="312"/>
      <c r="K85" s="77"/>
      <c r="L85" s="63"/>
      <c r="M85" s="63"/>
    </row>
    <row r="86" spans="1:13" ht="15" thickBot="1" x14ac:dyDescent="0.35">
      <c r="A86" s="497" t="s">
        <v>1571</v>
      </c>
      <c r="B86" s="498" t="s">
        <v>2042</v>
      </c>
      <c r="C86" s="501" t="s">
        <v>2043</v>
      </c>
      <c r="D86" s="305" t="s">
        <v>3560</v>
      </c>
      <c r="E86" s="305" t="s">
        <v>2044</v>
      </c>
      <c r="F86" s="305" t="s">
        <v>2045</v>
      </c>
      <c r="G86" s="318" t="s">
        <v>2046</v>
      </c>
      <c r="H86" s="335" t="s">
        <v>2047</v>
      </c>
      <c r="I86" s="312"/>
      <c r="J86" s="312"/>
      <c r="K86" s="77"/>
      <c r="L86" s="63"/>
      <c r="M86" s="63"/>
    </row>
    <row r="87" spans="1:13" ht="15" thickBot="1" x14ac:dyDescent="0.35">
      <c r="A87" s="497"/>
      <c r="B87" s="498"/>
      <c r="C87" s="501"/>
      <c r="D87" s="305" t="s">
        <v>2048</v>
      </c>
      <c r="E87" s="305" t="s">
        <v>2049</v>
      </c>
      <c r="F87" s="305" t="s">
        <v>2050</v>
      </c>
      <c r="G87" s="305" t="s">
        <v>2051</v>
      </c>
      <c r="H87" s="326" t="s">
        <v>2052</v>
      </c>
      <c r="I87" s="312"/>
      <c r="J87" s="312"/>
      <c r="K87" s="77"/>
      <c r="L87" s="63"/>
      <c r="M87" s="63"/>
    </row>
    <row r="88" spans="1:13" ht="43.8" thickBot="1" x14ac:dyDescent="0.35">
      <c r="A88" s="497"/>
      <c r="B88" s="305" t="s">
        <v>1870</v>
      </c>
      <c r="C88" s="326" t="s">
        <v>2053</v>
      </c>
      <c r="D88" s="305"/>
      <c r="E88" s="305"/>
      <c r="F88" s="305"/>
      <c r="G88" s="305"/>
      <c r="H88" s="305"/>
      <c r="I88" s="312"/>
      <c r="J88" s="312"/>
      <c r="K88" s="77"/>
      <c r="L88" s="63"/>
      <c r="M88" s="63"/>
    </row>
    <row r="89" spans="1:13" ht="29.4" thickBot="1" x14ac:dyDescent="0.35">
      <c r="A89" s="497"/>
      <c r="B89" s="305" t="s">
        <v>2054</v>
      </c>
      <c r="C89" s="336" t="s">
        <v>2055</v>
      </c>
      <c r="D89" s="305" t="s">
        <v>2056</v>
      </c>
      <c r="E89" s="305"/>
      <c r="F89" s="338" t="s">
        <v>2057</v>
      </c>
      <c r="G89" s="305"/>
      <c r="H89" s="287" t="s">
        <v>2058</v>
      </c>
      <c r="I89" s="312"/>
      <c r="J89" s="312"/>
      <c r="K89" s="77"/>
      <c r="L89" s="63"/>
      <c r="M89" s="63"/>
    </row>
    <row r="90" spans="1:13" ht="15" thickBot="1" x14ac:dyDescent="0.35">
      <c r="A90" s="319" t="s">
        <v>2059</v>
      </c>
      <c r="B90" s="305"/>
      <c r="C90" s="305"/>
      <c r="D90" s="305"/>
      <c r="E90" s="305"/>
      <c r="F90" s="305"/>
      <c r="G90" s="305"/>
      <c r="H90" s="305"/>
      <c r="I90" s="312"/>
      <c r="J90" s="312"/>
      <c r="K90" s="77"/>
      <c r="L90" s="63"/>
      <c r="M90" s="63"/>
    </row>
    <row r="91" spans="1:13" ht="15" thickBot="1" x14ac:dyDescent="0.35">
      <c r="A91" s="319" t="s">
        <v>2060</v>
      </c>
      <c r="B91" s="305" t="s">
        <v>2061</v>
      </c>
      <c r="C91" s="305"/>
      <c r="D91" s="305" t="s">
        <v>2062</v>
      </c>
      <c r="E91" s="305"/>
      <c r="F91" s="305"/>
      <c r="G91" s="305" t="s">
        <v>2063</v>
      </c>
      <c r="H91" s="305"/>
      <c r="I91" s="312"/>
      <c r="J91" s="312"/>
      <c r="K91" s="77"/>
      <c r="L91" s="63"/>
      <c r="M91" s="63"/>
    </row>
    <row r="92" spans="1:13" ht="15" thickBot="1" x14ac:dyDescent="0.35">
      <c r="A92" s="497" t="s">
        <v>2064</v>
      </c>
      <c r="B92" s="498" t="s">
        <v>2065</v>
      </c>
      <c r="C92" s="499" t="s">
        <v>2066</v>
      </c>
      <c r="D92" s="305" t="s">
        <v>2067</v>
      </c>
      <c r="E92" s="305" t="s">
        <v>2068</v>
      </c>
      <c r="F92" s="305" t="s">
        <v>2069</v>
      </c>
      <c r="G92" s="305"/>
      <c r="H92" s="499" t="s">
        <v>2070</v>
      </c>
      <c r="I92" s="312"/>
      <c r="J92" s="312"/>
      <c r="K92" s="77"/>
      <c r="L92" s="63"/>
      <c r="M92" s="63"/>
    </row>
    <row r="93" spans="1:13" ht="15" thickBot="1" x14ac:dyDescent="0.35">
      <c r="A93" s="497"/>
      <c r="B93" s="498"/>
      <c r="C93" s="499"/>
      <c r="D93" s="305" t="s">
        <v>2071</v>
      </c>
      <c r="E93" s="305" t="s">
        <v>1847</v>
      </c>
      <c r="F93" s="305" t="s">
        <v>2072</v>
      </c>
      <c r="G93" s="305"/>
      <c r="H93" s="499"/>
      <c r="I93" s="312"/>
      <c r="J93" s="312"/>
      <c r="K93" s="77"/>
      <c r="L93" s="63"/>
      <c r="M93" s="63"/>
    </row>
    <row r="94" spans="1:13" ht="15" thickBot="1" x14ac:dyDescent="0.35">
      <c r="A94" s="319" t="s">
        <v>2073</v>
      </c>
      <c r="B94" s="305"/>
      <c r="C94" s="305"/>
      <c r="D94" s="305"/>
      <c r="E94" s="305"/>
      <c r="F94" s="305"/>
      <c r="G94" s="305"/>
      <c r="H94" s="305"/>
      <c r="I94" s="312"/>
      <c r="J94" s="312"/>
      <c r="K94" s="77"/>
      <c r="L94" s="63"/>
      <c r="M94" s="63"/>
    </row>
    <row r="95" spans="1:13" ht="29.4" thickBot="1" x14ac:dyDescent="0.35">
      <c r="A95" s="497" t="s">
        <v>2074</v>
      </c>
      <c r="B95" s="305" t="s">
        <v>2075</v>
      </c>
      <c r="C95" s="326" t="s">
        <v>2076</v>
      </c>
      <c r="D95" s="305" t="s">
        <v>2077</v>
      </c>
      <c r="E95" s="305" t="s">
        <v>1474</v>
      </c>
      <c r="F95" s="339" t="s">
        <v>2078</v>
      </c>
      <c r="G95" s="305"/>
      <c r="H95" s="326" t="s">
        <v>2079</v>
      </c>
      <c r="I95" s="312" t="s">
        <v>2080</v>
      </c>
      <c r="J95" s="312"/>
      <c r="K95" s="77"/>
      <c r="L95" s="63"/>
      <c r="M95" s="63"/>
    </row>
    <row r="96" spans="1:13" ht="15" thickBot="1" x14ac:dyDescent="0.35">
      <c r="A96" s="497"/>
      <c r="B96" s="305" t="s">
        <v>74</v>
      </c>
      <c r="C96" s="326"/>
      <c r="D96" s="305" t="s">
        <v>2081</v>
      </c>
      <c r="E96" s="305" t="s">
        <v>2082</v>
      </c>
      <c r="F96" s="339" t="s">
        <v>2083</v>
      </c>
      <c r="G96" s="305"/>
      <c r="H96" s="326" t="s">
        <v>2084</v>
      </c>
      <c r="I96" s="312"/>
      <c r="J96" s="312"/>
      <c r="K96" s="77"/>
      <c r="L96" s="63"/>
      <c r="M96" s="63"/>
    </row>
    <row r="97" spans="1:13" ht="29.4" thickBot="1" x14ac:dyDescent="0.35">
      <c r="A97" s="497"/>
      <c r="B97" s="305" t="s">
        <v>2085</v>
      </c>
      <c r="C97" s="326" t="s">
        <v>2086</v>
      </c>
      <c r="D97" s="305" t="s">
        <v>2087</v>
      </c>
      <c r="E97" s="305" t="s">
        <v>1847</v>
      </c>
      <c r="F97" s="339" t="s">
        <v>2088</v>
      </c>
      <c r="G97" s="305" t="s">
        <v>2089</v>
      </c>
      <c r="H97" s="326" t="s">
        <v>2090</v>
      </c>
      <c r="I97" s="312" t="s">
        <v>2091</v>
      </c>
      <c r="J97" s="312"/>
      <c r="K97" s="77"/>
      <c r="L97" s="63"/>
      <c r="M97" s="63"/>
    </row>
    <row r="98" spans="1:13" ht="15" thickBot="1" x14ac:dyDescent="0.35">
      <c r="A98" s="497"/>
      <c r="B98" s="305" t="s">
        <v>2092</v>
      </c>
      <c r="C98" s="326" t="s">
        <v>2093</v>
      </c>
      <c r="D98" s="305" t="s">
        <v>2094</v>
      </c>
      <c r="E98" s="305" t="s">
        <v>2095</v>
      </c>
      <c r="F98" s="339" t="s">
        <v>2096</v>
      </c>
      <c r="G98" s="305" t="s">
        <v>2097</v>
      </c>
      <c r="H98" s="326" t="s">
        <v>2098</v>
      </c>
      <c r="I98" s="312"/>
      <c r="J98" s="312"/>
      <c r="K98" s="77"/>
      <c r="L98" s="63"/>
      <c r="M98" s="63"/>
    </row>
    <row r="99" spans="1:13" ht="15" thickBot="1" x14ac:dyDescent="0.35">
      <c r="A99" s="497" t="s">
        <v>1601</v>
      </c>
      <c r="B99" s="498" t="s">
        <v>1753</v>
      </c>
      <c r="C99" s="499"/>
      <c r="D99" s="305" t="s">
        <v>2099</v>
      </c>
      <c r="E99" s="305" t="s">
        <v>1474</v>
      </c>
      <c r="F99" s="339" t="s">
        <v>2100</v>
      </c>
      <c r="G99" s="305"/>
      <c r="H99" s="326" t="s">
        <v>2101</v>
      </c>
      <c r="I99" s="312" t="s">
        <v>2102</v>
      </c>
      <c r="J99" s="312"/>
      <c r="K99" s="77"/>
      <c r="L99" s="63"/>
      <c r="M99" s="63"/>
    </row>
    <row r="100" spans="1:13" ht="15" thickBot="1" x14ac:dyDescent="0.35">
      <c r="A100" s="497"/>
      <c r="B100" s="498"/>
      <c r="C100" s="499"/>
      <c r="D100" s="305" t="s">
        <v>2103</v>
      </c>
      <c r="E100" s="305" t="s">
        <v>1686</v>
      </c>
      <c r="F100" s="339" t="s">
        <v>2104</v>
      </c>
      <c r="G100" s="305"/>
      <c r="H100" s="326"/>
      <c r="I100" s="312"/>
      <c r="J100" s="312"/>
      <c r="K100" s="77"/>
      <c r="L100" s="63"/>
      <c r="M100" s="63"/>
    </row>
    <row r="101" spans="1:13" ht="15" thickBot="1" x14ac:dyDescent="0.35">
      <c r="A101" s="497" t="s">
        <v>1603</v>
      </c>
      <c r="B101" s="320" t="s">
        <v>2105</v>
      </c>
      <c r="C101" s="326" t="s">
        <v>2106</v>
      </c>
      <c r="D101" s="305" t="s">
        <v>2107</v>
      </c>
      <c r="E101" s="305" t="s">
        <v>2108</v>
      </c>
      <c r="F101" s="305"/>
      <c r="G101" s="305" t="s">
        <v>2109</v>
      </c>
      <c r="H101" s="326" t="s">
        <v>2110</v>
      </c>
      <c r="I101" s="312"/>
      <c r="J101" s="312"/>
      <c r="K101" s="77"/>
      <c r="L101" s="63"/>
      <c r="M101" s="63"/>
    </row>
    <row r="102" spans="1:13" ht="29.4" thickBot="1" x14ac:dyDescent="0.35">
      <c r="A102" s="497"/>
      <c r="B102" s="305" t="s">
        <v>2111</v>
      </c>
      <c r="C102" s="332" t="s">
        <v>2112</v>
      </c>
      <c r="D102" s="305"/>
      <c r="E102" s="305"/>
      <c r="F102" s="305"/>
      <c r="G102" s="305"/>
      <c r="H102" s="326"/>
      <c r="I102" s="312"/>
      <c r="J102" s="312"/>
      <c r="K102" s="77"/>
      <c r="L102" s="63"/>
      <c r="M102" s="63"/>
    </row>
    <row r="103" spans="1:13" ht="15" thickBot="1" x14ac:dyDescent="0.35">
      <c r="A103" s="497" t="s">
        <v>2113</v>
      </c>
      <c r="B103" s="498" t="s">
        <v>2114</v>
      </c>
      <c r="C103" s="499" t="s">
        <v>2115</v>
      </c>
      <c r="D103" s="305" t="s">
        <v>2116</v>
      </c>
      <c r="E103" s="305" t="s">
        <v>2095</v>
      </c>
      <c r="F103" s="305" t="s">
        <v>2117</v>
      </c>
      <c r="G103" s="305" t="s">
        <v>2118</v>
      </c>
      <c r="H103" s="500" t="s">
        <v>2119</v>
      </c>
      <c r="I103" s="312"/>
      <c r="J103" s="312"/>
      <c r="K103" s="77"/>
      <c r="L103" s="63"/>
      <c r="M103" s="63"/>
    </row>
    <row r="104" spans="1:13" ht="15" thickBot="1" x14ac:dyDescent="0.35">
      <c r="A104" s="497"/>
      <c r="B104" s="498"/>
      <c r="C104" s="499"/>
      <c r="D104" s="318" t="s">
        <v>2120</v>
      </c>
      <c r="E104" s="318" t="s">
        <v>2121</v>
      </c>
      <c r="F104" s="318" t="s">
        <v>2122</v>
      </c>
      <c r="G104" s="318" t="s">
        <v>2123</v>
      </c>
      <c r="H104" s="500"/>
      <c r="I104" s="312"/>
      <c r="J104" s="312"/>
      <c r="K104" s="77"/>
      <c r="L104" s="63"/>
      <c r="M104" s="63"/>
    </row>
    <row r="105" spans="1:13" ht="15" thickBot="1" x14ac:dyDescent="0.35">
      <c r="A105" s="319" t="s">
        <v>2124</v>
      </c>
      <c r="B105" s="305" t="s">
        <v>2125</v>
      </c>
      <c r="C105" s="305"/>
      <c r="D105" s="305" t="s">
        <v>626</v>
      </c>
      <c r="E105" s="305" t="s">
        <v>1474</v>
      </c>
      <c r="F105" s="305" t="s">
        <v>2126</v>
      </c>
      <c r="G105" s="305" t="s">
        <v>2127</v>
      </c>
      <c r="H105" s="335" t="s">
        <v>2128</v>
      </c>
      <c r="I105" s="287" t="s">
        <v>2129</v>
      </c>
      <c r="J105" s="287"/>
      <c r="K105" s="77"/>
      <c r="L105" s="63"/>
      <c r="M105" s="63"/>
    </row>
    <row r="106" spans="1:13" ht="15" thickBot="1" x14ac:dyDescent="0.35">
      <c r="A106" s="319" t="s">
        <v>2130</v>
      </c>
      <c r="B106" s="305" t="s">
        <v>2131</v>
      </c>
      <c r="C106" s="326" t="s">
        <v>2132</v>
      </c>
      <c r="D106" s="305" t="s">
        <v>2133</v>
      </c>
      <c r="E106" s="305" t="s">
        <v>2134</v>
      </c>
      <c r="F106" s="305" t="s">
        <v>2135</v>
      </c>
      <c r="G106" s="305" t="s">
        <v>2136</v>
      </c>
      <c r="H106" s="326" t="s">
        <v>2137</v>
      </c>
      <c r="I106" s="312"/>
      <c r="J106" s="312"/>
      <c r="K106" s="77"/>
      <c r="L106" s="63"/>
      <c r="M106" s="63"/>
    </row>
    <row r="107" spans="1:13" ht="15" thickBot="1" x14ac:dyDescent="0.35">
      <c r="A107" s="497" t="s">
        <v>2138</v>
      </c>
      <c r="B107" s="305" t="s">
        <v>2139</v>
      </c>
      <c r="C107" s="326" t="s">
        <v>2140</v>
      </c>
      <c r="D107" s="305" t="s">
        <v>2141</v>
      </c>
      <c r="E107" s="305"/>
      <c r="F107" s="305" t="s">
        <v>2142</v>
      </c>
      <c r="G107" s="305" t="s">
        <v>2143</v>
      </c>
      <c r="H107" s="326" t="s">
        <v>2144</v>
      </c>
      <c r="I107" s="312" t="s">
        <v>2145</v>
      </c>
      <c r="J107" s="312"/>
      <c r="K107" s="78"/>
      <c r="L107" s="59"/>
      <c r="M107" s="59"/>
    </row>
    <row r="108" spans="1:13" ht="15" thickBot="1" x14ac:dyDescent="0.35">
      <c r="A108" s="497"/>
      <c r="B108" s="305"/>
      <c r="C108" s="326"/>
      <c r="D108" s="305" t="s">
        <v>2146</v>
      </c>
      <c r="E108" s="305" t="s">
        <v>1474</v>
      </c>
      <c r="F108" s="305"/>
      <c r="G108" s="305"/>
      <c r="H108" s="326" t="s">
        <v>2147</v>
      </c>
      <c r="I108" s="312" t="s">
        <v>2148</v>
      </c>
      <c r="J108" s="312"/>
      <c r="K108" s="78"/>
      <c r="L108" s="59"/>
      <c r="M108" s="59"/>
    </row>
    <row r="109" spans="1:13" ht="29.4" thickBot="1" x14ac:dyDescent="0.35">
      <c r="A109" s="319" t="s">
        <v>1636</v>
      </c>
      <c r="B109" s="305" t="s">
        <v>593</v>
      </c>
      <c r="C109" s="326" t="s">
        <v>2149</v>
      </c>
      <c r="D109" s="305" t="s">
        <v>2150</v>
      </c>
      <c r="E109" s="305" t="s">
        <v>1610</v>
      </c>
      <c r="F109" s="305" t="s">
        <v>2151</v>
      </c>
      <c r="G109" s="305" t="s">
        <v>2152</v>
      </c>
      <c r="H109" s="326" t="s">
        <v>2153</v>
      </c>
      <c r="I109" s="311" t="s">
        <v>2154</v>
      </c>
      <c r="J109" s="311"/>
      <c r="K109" s="77"/>
      <c r="L109" s="63"/>
      <c r="M109" s="63"/>
    </row>
    <row r="110" spans="1:13" ht="43.8" thickBot="1" x14ac:dyDescent="0.35">
      <c r="A110" s="319" t="s">
        <v>1639</v>
      </c>
      <c r="B110" s="305" t="s">
        <v>2155</v>
      </c>
      <c r="C110" s="332" t="s">
        <v>2156</v>
      </c>
      <c r="D110" s="305" t="s">
        <v>2157</v>
      </c>
      <c r="E110" s="305" t="s">
        <v>2158</v>
      </c>
      <c r="F110" s="305"/>
      <c r="G110" s="305" t="s">
        <v>2159</v>
      </c>
      <c r="H110" s="340" t="s">
        <v>2160</v>
      </c>
      <c r="I110" s="312" t="s">
        <v>1015</v>
      </c>
      <c r="J110" s="312"/>
      <c r="K110" s="77"/>
      <c r="L110" s="63"/>
      <c r="M110" s="63"/>
    </row>
    <row r="111" spans="1:13" ht="43.8" thickBot="1" x14ac:dyDescent="0.35">
      <c r="A111" s="319" t="s">
        <v>2161</v>
      </c>
      <c r="B111" s="305" t="s">
        <v>2162</v>
      </c>
      <c r="C111" s="326" t="s">
        <v>2163</v>
      </c>
      <c r="D111" s="305" t="s">
        <v>2164</v>
      </c>
      <c r="E111" s="305" t="s">
        <v>2165</v>
      </c>
      <c r="F111" s="305"/>
      <c r="G111" s="305" t="s">
        <v>2166</v>
      </c>
      <c r="H111" s="326" t="s">
        <v>2167</v>
      </c>
      <c r="I111" s="312"/>
      <c r="J111" s="312"/>
      <c r="K111" s="77"/>
      <c r="L111" s="63"/>
      <c r="M111" s="63"/>
    </row>
    <row r="112" spans="1:13" ht="15" thickBot="1" x14ac:dyDescent="0.35">
      <c r="A112" s="497" t="s">
        <v>1649</v>
      </c>
      <c r="B112" s="305" t="s">
        <v>2168</v>
      </c>
      <c r="C112" s="326" t="s">
        <v>2169</v>
      </c>
      <c r="D112" s="305" t="s">
        <v>2170</v>
      </c>
      <c r="E112" s="305"/>
      <c r="F112" s="305" t="s">
        <v>2171</v>
      </c>
      <c r="G112" s="305"/>
      <c r="H112" s="326" t="s">
        <v>2172</v>
      </c>
      <c r="I112" s="312"/>
      <c r="J112" s="312"/>
      <c r="K112" s="77"/>
      <c r="L112" s="63"/>
      <c r="M112" s="63"/>
    </row>
    <row r="113" spans="1:13" ht="15" thickBot="1" x14ac:dyDescent="0.35">
      <c r="A113" s="497"/>
      <c r="B113" s="305" t="s">
        <v>2173</v>
      </c>
      <c r="C113" s="326" t="s">
        <v>2169</v>
      </c>
      <c r="D113" s="305" t="s">
        <v>2174</v>
      </c>
      <c r="E113" s="305" t="s">
        <v>1722</v>
      </c>
      <c r="F113" s="305" t="s">
        <v>2175</v>
      </c>
      <c r="G113" s="305" t="s">
        <v>2176</v>
      </c>
      <c r="H113" s="326" t="s">
        <v>2177</v>
      </c>
      <c r="I113" s="312"/>
      <c r="J113" s="312"/>
      <c r="K113" s="77"/>
      <c r="L113" s="63"/>
      <c r="M113" s="63"/>
    </row>
    <row r="114" spans="1:13" ht="29.4" thickBot="1" x14ac:dyDescent="0.35">
      <c r="A114" s="497"/>
      <c r="B114" s="305" t="s">
        <v>2178</v>
      </c>
      <c r="C114" s="326" t="s">
        <v>2169</v>
      </c>
      <c r="D114" s="305" t="s">
        <v>2179</v>
      </c>
      <c r="E114" s="305" t="s">
        <v>1722</v>
      </c>
      <c r="F114" s="305" t="s">
        <v>2180</v>
      </c>
      <c r="G114" s="305" t="s">
        <v>2181</v>
      </c>
      <c r="H114" s="326" t="s">
        <v>2182</v>
      </c>
      <c r="I114" s="312"/>
      <c r="J114" s="312"/>
      <c r="K114" s="77"/>
      <c r="L114" s="63"/>
      <c r="M114" s="63"/>
    </row>
    <row r="115" spans="1:13" ht="15" thickBot="1" x14ac:dyDescent="0.35">
      <c r="A115" s="497" t="s">
        <v>1654</v>
      </c>
      <c r="B115" s="498" t="s">
        <v>2183</v>
      </c>
      <c r="C115" s="498" t="s">
        <v>2184</v>
      </c>
      <c r="D115" s="305" t="s">
        <v>2185</v>
      </c>
      <c r="E115" s="305"/>
      <c r="F115" s="305" t="s">
        <v>2186</v>
      </c>
      <c r="G115" s="305"/>
      <c r="H115" s="326" t="s">
        <v>2187</v>
      </c>
      <c r="I115" s="312"/>
      <c r="J115" s="312"/>
      <c r="K115" s="77"/>
      <c r="L115" s="63"/>
      <c r="M115" s="63"/>
    </row>
    <row r="116" spans="1:13" ht="15" thickBot="1" x14ac:dyDescent="0.35">
      <c r="A116" s="497"/>
      <c r="B116" s="498"/>
      <c r="C116" s="498"/>
      <c r="D116" s="305" t="s">
        <v>2188</v>
      </c>
      <c r="E116" s="305"/>
      <c r="F116" s="305"/>
      <c r="G116" s="287" t="s">
        <v>2189</v>
      </c>
      <c r="H116" s="328" t="s">
        <v>2190</v>
      </c>
      <c r="I116" s="312"/>
      <c r="J116" s="312"/>
      <c r="K116" s="77"/>
      <c r="L116" s="63"/>
      <c r="M116" s="63"/>
    </row>
    <row r="117" spans="1:13" ht="29.4" thickBot="1" x14ac:dyDescent="0.35">
      <c r="A117" s="431" t="s">
        <v>2191</v>
      </c>
      <c r="B117" s="305" t="s">
        <v>2192</v>
      </c>
      <c r="C117" s="326" t="s">
        <v>2193</v>
      </c>
      <c r="D117" s="305" t="s">
        <v>2194</v>
      </c>
      <c r="E117" s="305" t="s">
        <v>1686</v>
      </c>
      <c r="F117" s="305" t="s">
        <v>2195</v>
      </c>
      <c r="G117" s="318"/>
      <c r="H117" s="326" t="s">
        <v>2196</v>
      </c>
      <c r="I117" s="311" t="s">
        <v>2197</v>
      </c>
      <c r="J117" s="311"/>
      <c r="K117" s="77"/>
      <c r="L117" s="63"/>
      <c r="M117" s="63"/>
    </row>
    <row r="118" spans="1:13" ht="15" thickBot="1" x14ac:dyDescent="0.35">
      <c r="A118" s="319" t="s">
        <v>2198</v>
      </c>
      <c r="B118" s="305" t="s">
        <v>2199</v>
      </c>
      <c r="C118" s="326" t="s">
        <v>2200</v>
      </c>
      <c r="D118" s="305" t="s">
        <v>2201</v>
      </c>
      <c r="E118" s="305"/>
      <c r="F118" s="305" t="s">
        <v>2202</v>
      </c>
      <c r="G118" s="305"/>
      <c r="H118" s="326" t="s">
        <v>2203</v>
      </c>
      <c r="I118" s="312"/>
      <c r="J118" s="312"/>
      <c r="K118" s="77"/>
      <c r="L118" s="63"/>
      <c r="M118" s="63"/>
    </row>
    <row r="119" spans="1:13" ht="15" thickBot="1" x14ac:dyDescent="0.35">
      <c r="A119" s="497" t="s">
        <v>2204</v>
      </c>
      <c r="B119" s="498" t="s">
        <v>2205</v>
      </c>
      <c r="C119" s="499" t="s">
        <v>2206</v>
      </c>
      <c r="D119" s="288" t="s">
        <v>852</v>
      </c>
      <c r="E119" s="305" t="s">
        <v>1700</v>
      </c>
      <c r="F119" s="342" t="s">
        <v>2207</v>
      </c>
      <c r="G119" s="305"/>
      <c r="H119" s="328" t="s">
        <v>2208</v>
      </c>
      <c r="I119" s="312" t="s">
        <v>2209</v>
      </c>
      <c r="J119" s="312"/>
      <c r="K119" s="77"/>
      <c r="L119" s="63"/>
      <c r="M119" s="63"/>
    </row>
    <row r="120" spans="1:13" ht="15" thickBot="1" x14ac:dyDescent="0.35">
      <c r="A120" s="497"/>
      <c r="B120" s="498"/>
      <c r="C120" s="499"/>
      <c r="D120" s="287" t="s">
        <v>2210</v>
      </c>
      <c r="E120" s="305" t="s">
        <v>1474</v>
      </c>
      <c r="F120" s="342" t="s">
        <v>2211</v>
      </c>
      <c r="G120" s="305"/>
      <c r="H120" s="328" t="s">
        <v>2212</v>
      </c>
      <c r="I120" s="312" t="s">
        <v>2213</v>
      </c>
      <c r="J120" s="312"/>
      <c r="K120" s="77"/>
      <c r="L120" s="63"/>
      <c r="M120" s="63"/>
    </row>
    <row r="121" spans="1:13" ht="15" thickBot="1" x14ac:dyDescent="0.35">
      <c r="A121" s="319" t="s">
        <v>2214</v>
      </c>
      <c r="B121" s="305" t="s">
        <v>2215</v>
      </c>
      <c r="C121" s="305" t="s">
        <v>2216</v>
      </c>
      <c r="D121" s="305" t="s">
        <v>2217</v>
      </c>
      <c r="E121" s="305"/>
      <c r="F121" s="305" t="s">
        <v>2218</v>
      </c>
      <c r="G121" s="305" t="s">
        <v>2219</v>
      </c>
      <c r="H121" s="326" t="s">
        <v>2220</v>
      </c>
      <c r="I121" s="312" t="s">
        <v>2221</v>
      </c>
      <c r="J121" s="312"/>
      <c r="K121" s="77"/>
      <c r="L121" s="63"/>
      <c r="M121" s="63"/>
    </row>
    <row r="122" spans="1:13" ht="26.4" thickBot="1" x14ac:dyDescent="0.35">
      <c r="A122" s="484" t="s">
        <v>1665</v>
      </c>
      <c r="B122" s="485"/>
      <c r="C122" s="485"/>
      <c r="D122" s="485"/>
      <c r="E122" s="485"/>
      <c r="F122" s="485"/>
      <c r="G122" s="485"/>
      <c r="H122" s="485"/>
      <c r="I122" s="485"/>
      <c r="J122" s="486"/>
      <c r="K122" s="77"/>
      <c r="L122" s="63"/>
      <c r="M122" s="63"/>
    </row>
    <row r="123" spans="1:13" ht="15" thickBot="1" x14ac:dyDescent="0.35">
      <c r="A123" s="343" t="s">
        <v>1467</v>
      </c>
      <c r="B123" s="316" t="s">
        <v>168</v>
      </c>
      <c r="C123" s="287"/>
      <c r="D123" s="311" t="s">
        <v>1468</v>
      </c>
      <c r="E123" s="311" t="s">
        <v>1469</v>
      </c>
      <c r="F123" s="344" t="s">
        <v>1470</v>
      </c>
      <c r="G123" s="287"/>
      <c r="H123" s="287"/>
      <c r="I123" s="287"/>
      <c r="J123" s="287"/>
      <c r="K123" s="49"/>
    </row>
    <row r="124" spans="1:13" ht="15" thickBot="1" x14ac:dyDescent="0.35">
      <c r="A124" s="493" t="s">
        <v>1471</v>
      </c>
      <c r="B124" s="311" t="s">
        <v>1472</v>
      </c>
      <c r="C124" s="287"/>
      <c r="D124" s="311" t="s">
        <v>1473</v>
      </c>
      <c r="E124" s="311" t="s">
        <v>1474</v>
      </c>
      <c r="F124" s="287"/>
      <c r="G124" s="345" t="s">
        <v>1475</v>
      </c>
      <c r="H124" s="287"/>
      <c r="I124" s="287"/>
      <c r="J124" s="287"/>
      <c r="K124" s="49"/>
    </row>
    <row r="125" spans="1:13" ht="15" thickBot="1" x14ac:dyDescent="0.35">
      <c r="A125" s="494"/>
      <c r="B125" s="311" t="s">
        <v>1476</v>
      </c>
      <c r="C125" s="287"/>
      <c r="D125" s="311" t="s">
        <v>1477</v>
      </c>
      <c r="E125" s="311" t="s">
        <v>1474</v>
      </c>
      <c r="F125" s="287"/>
      <c r="G125" s="345" t="s">
        <v>1478</v>
      </c>
      <c r="H125" s="287"/>
      <c r="I125" s="287"/>
      <c r="J125" s="287"/>
      <c r="K125" s="49"/>
    </row>
    <row r="126" spans="1:13" ht="15" thickBot="1" x14ac:dyDescent="0.35">
      <c r="A126" s="494"/>
      <c r="B126" s="311" t="s">
        <v>1479</v>
      </c>
      <c r="C126" s="287"/>
      <c r="D126" s="311" t="s">
        <v>1480</v>
      </c>
      <c r="E126" s="311" t="s">
        <v>1474</v>
      </c>
      <c r="F126" s="287"/>
      <c r="G126" s="345" t="s">
        <v>1481</v>
      </c>
      <c r="H126" s="287"/>
      <c r="I126" s="287"/>
      <c r="J126" s="287"/>
      <c r="K126" s="49"/>
    </row>
    <row r="127" spans="1:13" ht="15" thickBot="1" x14ac:dyDescent="0.35">
      <c r="A127" s="494"/>
      <c r="B127" s="311" t="s">
        <v>1482</v>
      </c>
      <c r="C127" s="287"/>
      <c r="D127" s="312" t="s">
        <v>1483</v>
      </c>
      <c r="E127" s="311" t="s">
        <v>1474</v>
      </c>
      <c r="F127" s="287"/>
      <c r="G127" s="313" t="s">
        <v>1484</v>
      </c>
      <c r="H127" s="287"/>
      <c r="I127" s="287"/>
      <c r="J127" s="287"/>
      <c r="K127" s="49"/>
    </row>
    <row r="128" spans="1:13" ht="15" thickBot="1" x14ac:dyDescent="0.35">
      <c r="A128" s="494"/>
      <c r="B128" s="311" t="s">
        <v>1485</v>
      </c>
      <c r="C128" s="287"/>
      <c r="D128" s="312" t="s">
        <v>1486</v>
      </c>
      <c r="E128" s="311" t="s">
        <v>1474</v>
      </c>
      <c r="F128" s="287"/>
      <c r="G128" s="313" t="s">
        <v>1487</v>
      </c>
      <c r="H128" s="287"/>
      <c r="I128" s="287"/>
      <c r="J128" s="287"/>
      <c r="K128" s="49"/>
    </row>
    <row r="129" spans="1:11" ht="15" thickBot="1" x14ac:dyDescent="0.35">
      <c r="A129" s="494"/>
      <c r="B129" s="311" t="s">
        <v>1488</v>
      </c>
      <c r="C129" s="287"/>
      <c r="D129" s="312" t="s">
        <v>1325</v>
      </c>
      <c r="E129" s="311" t="s">
        <v>1474</v>
      </c>
      <c r="F129" s="287"/>
      <c r="G129" s="313" t="s">
        <v>1489</v>
      </c>
      <c r="H129" s="287"/>
      <c r="I129" s="287"/>
      <c r="J129" s="287"/>
      <c r="K129" s="49"/>
    </row>
    <row r="130" spans="1:11" ht="15" thickBot="1" x14ac:dyDescent="0.35">
      <c r="A130" s="494"/>
      <c r="B130" s="311" t="s">
        <v>1490</v>
      </c>
      <c r="C130" s="287"/>
      <c r="D130" s="312" t="s">
        <v>1491</v>
      </c>
      <c r="E130" s="311" t="s">
        <v>1474</v>
      </c>
      <c r="F130" s="313"/>
      <c r="G130" s="287"/>
      <c r="H130" s="287"/>
      <c r="I130" s="287"/>
      <c r="J130" s="287"/>
      <c r="K130" s="49"/>
    </row>
    <row r="131" spans="1:11" ht="15" thickBot="1" x14ac:dyDescent="0.35">
      <c r="A131" s="494"/>
      <c r="B131" s="311" t="s">
        <v>1492</v>
      </c>
      <c r="C131" s="287"/>
      <c r="D131" s="312" t="s">
        <v>1493</v>
      </c>
      <c r="E131" s="311" t="s">
        <v>1474</v>
      </c>
      <c r="F131" s="287"/>
      <c r="G131" s="313" t="s">
        <v>1494</v>
      </c>
      <c r="H131" s="287"/>
      <c r="I131" s="287"/>
      <c r="J131" s="287"/>
      <c r="K131" s="49"/>
    </row>
    <row r="132" spans="1:11" ht="15" thickBot="1" x14ac:dyDescent="0.35">
      <c r="A132" s="495"/>
      <c r="B132" s="311" t="s">
        <v>1495</v>
      </c>
      <c r="C132" s="287"/>
      <c r="D132" s="312" t="s">
        <v>1496</v>
      </c>
      <c r="E132" s="311" t="s">
        <v>1474</v>
      </c>
      <c r="F132" s="287"/>
      <c r="G132" s="313" t="s">
        <v>1497</v>
      </c>
      <c r="H132" s="287"/>
      <c r="I132" s="287"/>
      <c r="J132" s="287"/>
      <c r="K132" s="49"/>
    </row>
    <row r="133" spans="1:11" ht="15" thickBot="1" x14ac:dyDescent="0.35">
      <c r="A133" s="343" t="s">
        <v>1498</v>
      </c>
      <c r="B133" s="311" t="s">
        <v>1499</v>
      </c>
      <c r="C133" s="287"/>
      <c r="D133" s="312" t="s">
        <v>1500</v>
      </c>
      <c r="E133" s="312" t="s">
        <v>1474</v>
      </c>
      <c r="F133" s="287"/>
      <c r="G133" s="313" t="s">
        <v>1501</v>
      </c>
      <c r="H133" s="287"/>
      <c r="I133" s="287"/>
      <c r="J133" s="287"/>
      <c r="K133" s="49"/>
    </row>
    <row r="134" spans="1:11" ht="30" customHeight="1" thickBot="1" x14ac:dyDescent="0.35">
      <c r="A134" s="343" t="s">
        <v>1502</v>
      </c>
      <c r="B134" s="311" t="s">
        <v>1503</v>
      </c>
      <c r="C134" s="287"/>
      <c r="D134" s="287"/>
      <c r="E134" s="311" t="s">
        <v>1474</v>
      </c>
      <c r="F134" s="313" t="s">
        <v>2222</v>
      </c>
      <c r="G134" s="287" t="s">
        <v>2223</v>
      </c>
      <c r="H134" s="287"/>
      <c r="I134" s="287"/>
      <c r="J134" s="287"/>
      <c r="K134" s="49"/>
    </row>
    <row r="135" spans="1:11" ht="15" thickBot="1" x14ac:dyDescent="0.35">
      <c r="A135" s="299" t="s">
        <v>1504</v>
      </c>
      <c r="B135" s="287" t="s">
        <v>1505</v>
      </c>
      <c r="C135" s="287"/>
      <c r="D135" s="346"/>
      <c r="E135" s="287" t="s">
        <v>1506</v>
      </c>
      <c r="F135" s="287"/>
      <c r="G135" s="347" t="s">
        <v>1507</v>
      </c>
      <c r="H135" s="287"/>
      <c r="I135" s="287"/>
      <c r="J135" s="287"/>
      <c r="K135" s="49"/>
    </row>
    <row r="136" spans="1:11" ht="15" thickBot="1" x14ac:dyDescent="0.35">
      <c r="A136" s="343" t="s">
        <v>1508</v>
      </c>
      <c r="B136" s="311" t="s">
        <v>1509</v>
      </c>
      <c r="C136" s="287"/>
      <c r="D136" s="287"/>
      <c r="E136" s="320" t="s">
        <v>1474</v>
      </c>
      <c r="F136" s="287"/>
      <c r="G136" s="341" t="s">
        <v>1510</v>
      </c>
      <c r="H136" s="287"/>
      <c r="I136" s="287"/>
      <c r="J136" s="287"/>
      <c r="K136" s="49"/>
    </row>
    <row r="137" spans="1:11" ht="15" thickBot="1" x14ac:dyDescent="0.35">
      <c r="A137" s="493" t="s">
        <v>1511</v>
      </c>
      <c r="B137" s="287" t="s">
        <v>1512</v>
      </c>
      <c r="C137" s="287"/>
      <c r="D137" s="287" t="s">
        <v>1513</v>
      </c>
      <c r="E137" s="287" t="s">
        <v>1474</v>
      </c>
      <c r="F137" s="287"/>
      <c r="G137" s="347" t="s">
        <v>1514</v>
      </c>
      <c r="H137" s="287"/>
      <c r="I137" s="287"/>
      <c r="J137" s="287"/>
      <c r="K137" s="49"/>
    </row>
    <row r="138" spans="1:11" ht="15" thickBot="1" x14ac:dyDescent="0.35">
      <c r="A138" s="494"/>
      <c r="B138" s="287" t="s">
        <v>209</v>
      </c>
      <c r="C138" s="287"/>
      <c r="D138" s="287" t="s">
        <v>1515</v>
      </c>
      <c r="E138" s="287" t="s">
        <v>1516</v>
      </c>
      <c r="F138" s="287"/>
      <c r="G138" s="347" t="s">
        <v>1518</v>
      </c>
      <c r="H138" s="348" t="s">
        <v>1517</v>
      </c>
      <c r="I138" s="287"/>
      <c r="J138" s="287"/>
      <c r="K138" s="49"/>
    </row>
    <row r="139" spans="1:11" ht="15" thickBot="1" x14ac:dyDescent="0.35">
      <c r="A139" s="495"/>
      <c r="B139" s="287" t="s">
        <v>1519</v>
      </c>
      <c r="C139" s="287"/>
      <c r="D139" s="287" t="s">
        <v>1520</v>
      </c>
      <c r="E139" s="287"/>
      <c r="F139" s="287"/>
      <c r="G139" s="347" t="s">
        <v>1521</v>
      </c>
      <c r="H139" s="287"/>
      <c r="I139" s="287"/>
      <c r="J139" s="287"/>
      <c r="K139" s="49"/>
    </row>
    <row r="140" spans="1:11" ht="15" thickBot="1" x14ac:dyDescent="0.35">
      <c r="A140" s="493" t="s">
        <v>1522</v>
      </c>
      <c r="B140" s="311" t="s">
        <v>1523</v>
      </c>
      <c r="C140" s="287"/>
      <c r="D140" s="287"/>
      <c r="E140" s="311" t="s">
        <v>1474</v>
      </c>
      <c r="F140" s="287"/>
      <c r="G140" s="341" t="s">
        <v>1526</v>
      </c>
      <c r="H140" s="314" t="s">
        <v>1525</v>
      </c>
      <c r="I140" s="287"/>
      <c r="J140" s="287"/>
      <c r="K140" s="49"/>
    </row>
    <row r="141" spans="1:11" ht="15" thickBot="1" x14ac:dyDescent="0.35">
      <c r="A141" s="494"/>
      <c r="B141" s="311" t="s">
        <v>1321</v>
      </c>
      <c r="C141" s="287"/>
      <c r="D141" s="311" t="s">
        <v>1524</v>
      </c>
      <c r="E141" s="311" t="s">
        <v>1474</v>
      </c>
      <c r="F141" s="287"/>
      <c r="G141" s="338" t="s">
        <v>1529</v>
      </c>
      <c r="H141" s="328" t="s">
        <v>1528</v>
      </c>
      <c r="I141" s="287"/>
      <c r="J141" s="287"/>
      <c r="K141" s="49"/>
    </row>
    <row r="142" spans="1:11" ht="29.4" thickBot="1" x14ac:dyDescent="0.35">
      <c r="A142" s="494"/>
      <c r="B142" s="311" t="s">
        <v>1530</v>
      </c>
      <c r="C142" s="287"/>
      <c r="D142" s="311" t="s">
        <v>1527</v>
      </c>
      <c r="E142" s="311" t="s">
        <v>1474</v>
      </c>
      <c r="F142" s="287"/>
      <c r="G142" s="341" t="s">
        <v>1533</v>
      </c>
      <c r="H142" s="315" t="s">
        <v>1532</v>
      </c>
      <c r="I142" s="287"/>
      <c r="J142" s="287"/>
      <c r="K142" s="49"/>
    </row>
    <row r="143" spans="1:11" ht="15" thickBot="1" x14ac:dyDescent="0.35">
      <c r="A143" s="494"/>
      <c r="B143" s="311" t="s">
        <v>1534</v>
      </c>
      <c r="C143" s="287"/>
      <c r="D143" s="311" t="s">
        <v>1531</v>
      </c>
      <c r="E143" s="311" t="s">
        <v>1474</v>
      </c>
      <c r="F143" s="287"/>
      <c r="G143" s="341" t="s">
        <v>1537</v>
      </c>
      <c r="H143" s="314" t="s">
        <v>1536</v>
      </c>
      <c r="I143" s="287"/>
      <c r="J143" s="287"/>
      <c r="K143" s="49"/>
    </row>
    <row r="144" spans="1:11" ht="29.4" thickBot="1" x14ac:dyDescent="0.35">
      <c r="A144" s="495"/>
      <c r="B144" s="311" t="s">
        <v>1538</v>
      </c>
      <c r="C144" s="287"/>
      <c r="D144" s="311" t="s">
        <v>1535</v>
      </c>
      <c r="E144" s="311" t="s">
        <v>1474</v>
      </c>
      <c r="F144" s="287"/>
      <c r="G144" s="341" t="s">
        <v>1540</v>
      </c>
      <c r="H144" s="314" t="s">
        <v>1539</v>
      </c>
      <c r="I144" s="287"/>
      <c r="J144" s="287"/>
      <c r="K144" s="49"/>
    </row>
    <row r="145" spans="1:11" ht="15" thickBot="1" x14ac:dyDescent="0.35">
      <c r="A145" s="433" t="s">
        <v>1545</v>
      </c>
      <c r="B145" s="311" t="s">
        <v>1546</v>
      </c>
      <c r="C145" s="287"/>
      <c r="D145" s="311" t="s">
        <v>1547</v>
      </c>
      <c r="E145" s="311" t="s">
        <v>1474</v>
      </c>
      <c r="F145" s="344" t="s">
        <v>1548</v>
      </c>
      <c r="G145" s="287"/>
      <c r="H145" s="287"/>
      <c r="I145" s="287"/>
      <c r="J145" s="287"/>
      <c r="K145" s="49"/>
    </row>
    <row r="146" spans="1:11" ht="15" thickBot="1" x14ac:dyDescent="0.35">
      <c r="A146" s="434"/>
      <c r="B146" s="432" t="s">
        <v>3561</v>
      </c>
      <c r="C146" s="287"/>
      <c r="D146" s="432" t="s">
        <v>3562</v>
      </c>
      <c r="E146" s="432" t="s">
        <v>1610</v>
      </c>
      <c r="F146" s="344" t="s">
        <v>3563</v>
      </c>
      <c r="G146" s="287"/>
      <c r="H146" s="287"/>
      <c r="I146" s="287" t="s">
        <v>3564</v>
      </c>
      <c r="J146" s="287"/>
      <c r="K146" s="49"/>
    </row>
    <row r="147" spans="1:11" ht="15" thickBot="1" x14ac:dyDescent="0.35">
      <c r="A147" s="493" t="s">
        <v>1549</v>
      </c>
      <c r="B147" s="287" t="s">
        <v>1550</v>
      </c>
      <c r="C147" s="287"/>
      <c r="D147" s="287" t="s">
        <v>1551</v>
      </c>
      <c r="E147" s="287" t="s">
        <v>846</v>
      </c>
      <c r="F147" s="287"/>
      <c r="G147" s="349">
        <v>63275267</v>
      </c>
      <c r="H147" s="315" t="s">
        <v>1552</v>
      </c>
      <c r="I147" s="287"/>
      <c r="J147" s="287"/>
      <c r="K147" s="49"/>
    </row>
    <row r="148" spans="1:11" ht="15" thickBot="1" x14ac:dyDescent="0.35">
      <c r="A148" s="495"/>
      <c r="B148" s="287" t="s">
        <v>1553</v>
      </c>
      <c r="C148" s="287"/>
      <c r="D148" s="287" t="s">
        <v>1554</v>
      </c>
      <c r="E148" s="287" t="s">
        <v>1506</v>
      </c>
      <c r="F148" s="347" t="s">
        <v>2224</v>
      </c>
      <c r="G148" s="287" t="s">
        <v>2225</v>
      </c>
      <c r="H148" s="315" t="s">
        <v>1555</v>
      </c>
      <c r="I148" s="287"/>
      <c r="J148" s="287"/>
      <c r="K148" s="49"/>
    </row>
    <row r="149" spans="1:11" ht="15" thickBot="1" x14ac:dyDescent="0.35">
      <c r="A149" s="493" t="s">
        <v>1556</v>
      </c>
      <c r="B149" s="316" t="s">
        <v>1557</v>
      </c>
      <c r="C149" s="287"/>
      <c r="D149" s="287" t="s">
        <v>1558</v>
      </c>
      <c r="E149" s="287" t="s">
        <v>1559</v>
      </c>
      <c r="F149" s="287"/>
      <c r="G149" s="313" t="s">
        <v>1560</v>
      </c>
      <c r="H149" s="287"/>
      <c r="I149" s="287"/>
      <c r="J149" s="287"/>
      <c r="K149" s="49"/>
    </row>
    <row r="150" spans="1:11" ht="15" thickBot="1" x14ac:dyDescent="0.35">
      <c r="A150" s="494"/>
      <c r="B150" s="316" t="s">
        <v>1561</v>
      </c>
      <c r="C150" s="287"/>
      <c r="D150" s="287" t="s">
        <v>1562</v>
      </c>
      <c r="E150" s="287" t="s">
        <v>1559</v>
      </c>
      <c r="F150" s="287"/>
      <c r="G150" s="313"/>
      <c r="H150" s="287"/>
      <c r="I150" s="287"/>
      <c r="J150" s="287"/>
      <c r="K150" s="49"/>
    </row>
    <row r="151" spans="1:11" ht="15" thickBot="1" x14ac:dyDescent="0.35">
      <c r="A151" s="495"/>
      <c r="B151" s="316" t="s">
        <v>1563</v>
      </c>
      <c r="C151" s="287"/>
      <c r="D151" s="287" t="s">
        <v>1564</v>
      </c>
      <c r="E151" s="287" t="s">
        <v>1474</v>
      </c>
      <c r="F151" s="287"/>
      <c r="G151" s="313" t="s">
        <v>1565</v>
      </c>
      <c r="H151" s="287"/>
      <c r="I151" s="287"/>
      <c r="J151" s="287"/>
      <c r="K151" s="49"/>
    </row>
    <row r="152" spans="1:11" ht="15" thickBot="1" x14ac:dyDescent="0.35">
      <c r="A152" s="343" t="s">
        <v>1566</v>
      </c>
      <c r="B152" s="311" t="s">
        <v>1567</v>
      </c>
      <c r="C152" s="287"/>
      <c r="D152" s="311" t="s">
        <v>1568</v>
      </c>
      <c r="E152" s="311" t="s">
        <v>1569</v>
      </c>
      <c r="F152" s="341"/>
      <c r="G152" s="287"/>
      <c r="H152" s="314" t="s">
        <v>1570</v>
      </c>
      <c r="I152" s="287"/>
      <c r="J152" s="287"/>
      <c r="K152" s="49"/>
    </row>
    <row r="153" spans="1:11" ht="15" thickBot="1" x14ac:dyDescent="0.35">
      <c r="A153" s="493" t="s">
        <v>1571</v>
      </c>
      <c r="B153" s="287" t="s">
        <v>1572</v>
      </c>
      <c r="C153" s="287"/>
      <c r="D153" s="287" t="s">
        <v>1573</v>
      </c>
      <c r="E153" s="287" t="s">
        <v>1574</v>
      </c>
      <c r="F153" s="287"/>
      <c r="G153" s="347" t="s">
        <v>1576</v>
      </c>
      <c r="H153" s="350" t="s">
        <v>1575</v>
      </c>
      <c r="I153" s="287"/>
      <c r="J153" s="287"/>
      <c r="K153" s="49"/>
    </row>
    <row r="154" spans="1:11" ht="15" thickBot="1" x14ac:dyDescent="0.35">
      <c r="A154" s="494"/>
      <c r="B154" s="287" t="s">
        <v>1577</v>
      </c>
      <c r="C154" s="287"/>
      <c r="D154" s="287" t="s">
        <v>1578</v>
      </c>
      <c r="E154" s="287" t="s">
        <v>1579</v>
      </c>
      <c r="F154" s="287"/>
      <c r="G154" s="347" t="s">
        <v>1581</v>
      </c>
      <c r="H154" s="328" t="s">
        <v>1580</v>
      </c>
      <c r="I154" s="287"/>
      <c r="J154" s="287"/>
      <c r="K154" s="49"/>
    </row>
    <row r="155" spans="1:11" ht="15" thickBot="1" x14ac:dyDescent="0.35">
      <c r="A155" s="494"/>
      <c r="B155" s="287" t="s">
        <v>183</v>
      </c>
      <c r="C155" s="287"/>
      <c r="D155" s="287" t="s">
        <v>1582</v>
      </c>
      <c r="E155" s="287" t="s">
        <v>1579</v>
      </c>
      <c r="F155" s="287"/>
      <c r="G155" s="347" t="s">
        <v>1584</v>
      </c>
      <c r="H155" s="328" t="s">
        <v>1583</v>
      </c>
      <c r="I155" s="287"/>
      <c r="J155" s="287"/>
      <c r="K155" s="49"/>
    </row>
    <row r="156" spans="1:11" ht="15" thickBot="1" x14ac:dyDescent="0.35">
      <c r="A156" s="494"/>
      <c r="B156" s="287" t="s">
        <v>1585</v>
      </c>
      <c r="C156" s="287"/>
      <c r="D156" s="287" t="s">
        <v>1586</v>
      </c>
      <c r="E156" s="287" t="s">
        <v>1474</v>
      </c>
      <c r="F156" s="287"/>
      <c r="G156" s="347" t="s">
        <v>1588</v>
      </c>
      <c r="H156" s="328" t="s">
        <v>1587</v>
      </c>
      <c r="I156" s="287"/>
      <c r="J156" s="287"/>
      <c r="K156" s="49"/>
    </row>
    <row r="157" spans="1:11" ht="15" thickBot="1" x14ac:dyDescent="0.35">
      <c r="A157" s="494"/>
      <c r="B157" s="287" t="s">
        <v>1589</v>
      </c>
      <c r="C157" s="287"/>
      <c r="D157" s="287" t="s">
        <v>1590</v>
      </c>
      <c r="E157" s="287" t="s">
        <v>1579</v>
      </c>
      <c r="F157" s="287"/>
      <c r="G157" s="347" t="s">
        <v>1592</v>
      </c>
      <c r="H157" s="328" t="s">
        <v>1591</v>
      </c>
      <c r="I157" s="287"/>
      <c r="J157" s="287"/>
      <c r="K157" s="49"/>
    </row>
    <row r="158" spans="1:11" ht="15" thickBot="1" x14ac:dyDescent="0.35">
      <c r="A158" s="494"/>
      <c r="B158" s="287" t="s">
        <v>209</v>
      </c>
      <c r="C158" s="287"/>
      <c r="D158" s="287" t="s">
        <v>1515</v>
      </c>
      <c r="E158" s="287" t="s">
        <v>1579</v>
      </c>
      <c r="F158" s="347" t="s">
        <v>2226</v>
      </c>
      <c r="G158" s="287" t="s">
        <v>2227</v>
      </c>
      <c r="H158" s="348" t="s">
        <v>1593</v>
      </c>
      <c r="I158" s="287"/>
      <c r="J158" s="287"/>
      <c r="K158" s="49"/>
    </row>
    <row r="159" spans="1:11" ht="15" thickBot="1" x14ac:dyDescent="0.35">
      <c r="A159" s="494"/>
      <c r="B159" s="287" t="s">
        <v>1594</v>
      </c>
      <c r="C159" s="287"/>
      <c r="D159" s="287" t="s">
        <v>3565</v>
      </c>
      <c r="E159" s="287" t="s">
        <v>1559</v>
      </c>
      <c r="F159" s="347" t="s">
        <v>2228</v>
      </c>
      <c r="G159" s="287" t="s">
        <v>2229</v>
      </c>
      <c r="H159" s="287"/>
      <c r="I159" s="287"/>
      <c r="J159" s="287"/>
      <c r="K159" s="49"/>
    </row>
    <row r="160" spans="1:11" ht="15" thickBot="1" x14ac:dyDescent="0.35">
      <c r="A160" s="494"/>
      <c r="B160" s="287" t="s">
        <v>1595</v>
      </c>
      <c r="C160" s="287"/>
      <c r="D160" s="287" t="s">
        <v>1596</v>
      </c>
      <c r="E160" s="287" t="s">
        <v>1559</v>
      </c>
      <c r="F160" s="287"/>
      <c r="G160" s="347" t="s">
        <v>1597</v>
      </c>
      <c r="H160" s="287"/>
      <c r="I160" s="287"/>
      <c r="J160" s="287"/>
      <c r="K160" s="49"/>
    </row>
    <row r="161" spans="1:11" ht="15" thickBot="1" x14ac:dyDescent="0.35">
      <c r="A161" s="495"/>
      <c r="B161" s="287" t="s">
        <v>1598</v>
      </c>
      <c r="C161" s="287"/>
      <c r="D161" s="287" t="s">
        <v>1599</v>
      </c>
      <c r="E161" s="287" t="s">
        <v>1474</v>
      </c>
      <c r="F161" s="349" t="s">
        <v>1600</v>
      </c>
      <c r="G161" s="287"/>
      <c r="H161" s="287"/>
      <c r="I161" s="287"/>
      <c r="J161" s="287"/>
      <c r="K161" s="49"/>
    </row>
    <row r="162" spans="1:11" ht="15" thickBot="1" x14ac:dyDescent="0.35">
      <c r="A162" s="351" t="s">
        <v>1601</v>
      </c>
      <c r="B162" s="334" t="s">
        <v>1598</v>
      </c>
      <c r="C162" s="287"/>
      <c r="D162" s="334" t="s">
        <v>1602</v>
      </c>
      <c r="E162" s="334"/>
      <c r="F162" s="352" t="s">
        <v>2230</v>
      </c>
      <c r="G162" s="287"/>
      <c r="H162" s="287"/>
      <c r="I162" s="287"/>
      <c r="J162" s="287"/>
      <c r="K162" s="49"/>
    </row>
    <row r="163" spans="1:11" ht="15" thickBot="1" x14ac:dyDescent="0.35">
      <c r="A163" s="496" t="s">
        <v>1603</v>
      </c>
      <c r="B163" s="334" t="s">
        <v>1338</v>
      </c>
      <c r="C163" s="320"/>
      <c r="D163" s="334" t="s">
        <v>1604</v>
      </c>
      <c r="E163" s="334" t="s">
        <v>1474</v>
      </c>
      <c r="F163" s="352" t="s">
        <v>2240</v>
      </c>
      <c r="G163" s="287" t="s">
        <v>2241</v>
      </c>
      <c r="H163" s="287"/>
      <c r="I163" s="287"/>
      <c r="J163" s="287"/>
      <c r="K163" s="49"/>
    </row>
    <row r="164" spans="1:11" ht="15" thickBot="1" x14ac:dyDescent="0.35">
      <c r="A164" s="496"/>
      <c r="B164" s="334" t="s">
        <v>1605</v>
      </c>
      <c r="C164" s="353" t="s">
        <v>1607</v>
      </c>
      <c r="D164" s="334" t="s">
        <v>1606</v>
      </c>
      <c r="E164" s="334" t="s">
        <v>1474</v>
      </c>
      <c r="F164" s="352" t="s">
        <v>2242</v>
      </c>
      <c r="G164" s="287" t="s">
        <v>2243</v>
      </c>
      <c r="H164" s="287"/>
      <c r="I164" s="287"/>
      <c r="J164" s="287"/>
      <c r="K164" s="49"/>
    </row>
    <row r="165" spans="1:11" ht="15" thickBot="1" x14ac:dyDescent="0.35">
      <c r="A165" s="496"/>
      <c r="B165" s="334" t="s">
        <v>204</v>
      </c>
      <c r="C165" s="353" t="s">
        <v>2231</v>
      </c>
      <c r="D165" s="334" t="s">
        <v>1608</v>
      </c>
      <c r="E165" s="334" t="s">
        <v>1609</v>
      </c>
      <c r="F165" s="352" t="s">
        <v>2244</v>
      </c>
      <c r="G165" s="287" t="s">
        <v>2255</v>
      </c>
      <c r="H165" s="287"/>
      <c r="I165" s="287"/>
      <c r="J165" s="287"/>
      <c r="K165" s="49"/>
    </row>
    <row r="166" spans="1:11" ht="15" thickBot="1" x14ac:dyDescent="0.35">
      <c r="A166" s="496"/>
      <c r="B166" s="334" t="s">
        <v>2232</v>
      </c>
      <c r="C166" s="353" t="s">
        <v>1611</v>
      </c>
      <c r="D166" s="334" t="s">
        <v>1345</v>
      </c>
      <c r="E166" s="334" t="s">
        <v>1610</v>
      </c>
      <c r="F166" s="352" t="s">
        <v>2245</v>
      </c>
      <c r="G166" s="287" t="s">
        <v>2254</v>
      </c>
      <c r="H166" s="287"/>
      <c r="I166" s="287"/>
      <c r="J166" s="287"/>
      <c r="K166" s="49"/>
    </row>
    <row r="167" spans="1:11" ht="15" thickBot="1" x14ac:dyDescent="0.35">
      <c r="A167" s="496"/>
      <c r="B167" s="334" t="s">
        <v>1612</v>
      </c>
      <c r="C167" s="353" t="s">
        <v>1614</v>
      </c>
      <c r="D167" s="334" t="s">
        <v>1613</v>
      </c>
      <c r="E167" s="334" t="s">
        <v>1474</v>
      </c>
      <c r="F167" s="352" t="s">
        <v>2246</v>
      </c>
      <c r="G167" s="287" t="s">
        <v>2253</v>
      </c>
      <c r="H167" s="287" t="s">
        <v>2233</v>
      </c>
      <c r="I167" s="287"/>
      <c r="J167" s="287"/>
      <c r="K167" s="49"/>
    </row>
    <row r="168" spans="1:11" ht="15" thickBot="1" x14ac:dyDescent="0.35">
      <c r="A168" s="496"/>
      <c r="B168" s="334" t="s">
        <v>1615</v>
      </c>
      <c r="C168" s="353" t="s">
        <v>1617</v>
      </c>
      <c r="D168" s="334" t="s">
        <v>1616</v>
      </c>
      <c r="E168" s="334" t="s">
        <v>1474</v>
      </c>
      <c r="F168" s="287"/>
      <c r="G168" s="352" t="s">
        <v>2234</v>
      </c>
      <c r="H168" s="287"/>
      <c r="I168" s="287"/>
      <c r="J168" s="287"/>
      <c r="K168" s="49"/>
    </row>
    <row r="169" spans="1:11" ht="15" thickBot="1" x14ac:dyDescent="0.35">
      <c r="A169" s="496"/>
      <c r="B169" s="334" t="s">
        <v>1618</v>
      </c>
      <c r="C169" s="320"/>
      <c r="D169" s="334" t="s">
        <v>1619</v>
      </c>
      <c r="E169" s="334" t="s">
        <v>1474</v>
      </c>
      <c r="F169" s="287"/>
      <c r="G169" s="352" t="s">
        <v>2235</v>
      </c>
      <c r="H169" s="287"/>
      <c r="I169" s="287"/>
      <c r="J169" s="287"/>
      <c r="K169" s="49"/>
    </row>
    <row r="170" spans="1:11" ht="15" thickBot="1" x14ac:dyDescent="0.35">
      <c r="A170" s="496"/>
      <c r="B170" s="334" t="s">
        <v>1620</v>
      </c>
      <c r="C170" s="354" t="s">
        <v>1622</v>
      </c>
      <c r="D170" s="334" t="s">
        <v>1621</v>
      </c>
      <c r="E170" s="334" t="s">
        <v>1474</v>
      </c>
      <c r="F170" s="352" t="s">
        <v>2247</v>
      </c>
      <c r="G170" s="287" t="s">
        <v>2251</v>
      </c>
      <c r="H170" s="287"/>
      <c r="I170" s="287"/>
      <c r="J170" s="287"/>
      <c r="K170" s="49"/>
    </row>
    <row r="171" spans="1:11" ht="15" thickBot="1" x14ac:dyDescent="0.35">
      <c r="A171" s="496"/>
      <c r="B171" s="334" t="s">
        <v>1623</v>
      </c>
      <c r="C171" s="328" t="s">
        <v>2236</v>
      </c>
      <c r="D171" s="334" t="s">
        <v>1624</v>
      </c>
      <c r="E171" s="334" t="s">
        <v>1474</v>
      </c>
      <c r="F171" s="352" t="s">
        <v>2248</v>
      </c>
      <c r="G171" s="287" t="s">
        <v>2250</v>
      </c>
      <c r="H171" s="287"/>
      <c r="I171" s="287"/>
      <c r="J171" s="287"/>
      <c r="K171" s="49"/>
    </row>
    <row r="172" spans="1:11" ht="15" thickBot="1" x14ac:dyDescent="0.35">
      <c r="A172" s="496"/>
      <c r="B172" s="334" t="s">
        <v>1589</v>
      </c>
      <c r="C172" s="353" t="s">
        <v>1591</v>
      </c>
      <c r="D172" s="334" t="s">
        <v>1625</v>
      </c>
      <c r="E172" s="334" t="s">
        <v>1626</v>
      </c>
      <c r="F172" s="287"/>
      <c r="G172" s="352" t="s">
        <v>1592</v>
      </c>
      <c r="H172" s="287"/>
      <c r="I172" s="287"/>
      <c r="J172" s="287"/>
      <c r="K172" s="49"/>
    </row>
    <row r="173" spans="1:11" ht="15" thickBot="1" x14ac:dyDescent="0.35">
      <c r="A173" s="496"/>
      <c r="B173" s="334" t="s">
        <v>183</v>
      </c>
      <c r="C173" s="353" t="s">
        <v>1629</v>
      </c>
      <c r="D173" s="334" t="s">
        <v>1627</v>
      </c>
      <c r="E173" s="334" t="s">
        <v>1628</v>
      </c>
      <c r="F173" s="287"/>
      <c r="G173" s="352" t="s">
        <v>1584</v>
      </c>
      <c r="H173" s="287"/>
      <c r="I173" s="287"/>
      <c r="J173" s="287"/>
      <c r="K173" s="49"/>
    </row>
    <row r="174" spans="1:11" ht="15" thickBot="1" x14ac:dyDescent="0.35">
      <c r="A174" s="496"/>
      <c r="B174" s="334" t="s">
        <v>209</v>
      </c>
      <c r="C174" s="353" t="s">
        <v>2237</v>
      </c>
      <c r="D174" s="334" t="s">
        <v>1630</v>
      </c>
      <c r="E174" s="334" t="s">
        <v>1628</v>
      </c>
      <c r="F174" s="287"/>
      <c r="G174" s="352" t="s">
        <v>1518</v>
      </c>
      <c r="H174" s="287"/>
      <c r="I174" s="287"/>
      <c r="J174" s="287"/>
      <c r="K174" s="49"/>
    </row>
    <row r="175" spans="1:11" ht="15" thickBot="1" x14ac:dyDescent="0.35">
      <c r="A175" s="351" t="s">
        <v>1631</v>
      </c>
      <c r="B175" s="334" t="s">
        <v>1632</v>
      </c>
      <c r="C175" s="320" t="s">
        <v>1634</v>
      </c>
      <c r="D175" s="334" t="s">
        <v>1633</v>
      </c>
      <c r="E175" s="334" t="s">
        <v>1474</v>
      </c>
      <c r="F175" s="287"/>
      <c r="G175" s="352" t="s">
        <v>1635</v>
      </c>
      <c r="H175" s="287"/>
      <c r="I175" s="287"/>
      <c r="J175" s="287"/>
      <c r="K175" s="49"/>
    </row>
    <row r="176" spans="1:11" ht="15" thickBot="1" x14ac:dyDescent="0.35">
      <c r="A176" s="351" t="s">
        <v>1636</v>
      </c>
      <c r="B176" s="334" t="s">
        <v>1637</v>
      </c>
      <c r="C176" s="353" t="s">
        <v>1638</v>
      </c>
      <c r="D176" s="334" t="s">
        <v>2238</v>
      </c>
      <c r="E176" s="334" t="s">
        <v>1474</v>
      </c>
      <c r="F176" s="352" t="s">
        <v>2249</v>
      </c>
      <c r="G176" s="287" t="s">
        <v>2252</v>
      </c>
      <c r="H176" s="287"/>
      <c r="I176" s="287"/>
      <c r="J176" s="287"/>
      <c r="K176" s="49"/>
    </row>
    <row r="177" spans="1:11" ht="15" thickBot="1" x14ac:dyDescent="0.35">
      <c r="A177" s="496" t="s">
        <v>1639</v>
      </c>
      <c r="B177" s="334" t="s">
        <v>1640</v>
      </c>
      <c r="C177" s="320" t="s">
        <v>1643</v>
      </c>
      <c r="D177" s="334" t="s">
        <v>1641</v>
      </c>
      <c r="E177" s="334" t="s">
        <v>1642</v>
      </c>
      <c r="F177" s="287"/>
      <c r="G177" s="352" t="s">
        <v>1644</v>
      </c>
      <c r="H177" s="287"/>
      <c r="I177" s="287"/>
      <c r="J177" s="287"/>
      <c r="K177" s="49"/>
    </row>
    <row r="178" spans="1:11" ht="15" thickBot="1" x14ac:dyDescent="0.35">
      <c r="A178" s="496"/>
      <c r="B178" s="334" t="s">
        <v>1645</v>
      </c>
      <c r="C178" s="320"/>
      <c r="D178" s="334"/>
      <c r="E178" s="334"/>
      <c r="F178" s="287"/>
      <c r="G178" s="352" t="s">
        <v>1646</v>
      </c>
      <c r="H178" s="287"/>
      <c r="I178" s="287"/>
      <c r="J178" s="287"/>
      <c r="K178" s="49"/>
    </row>
    <row r="179" spans="1:11" ht="15" thickBot="1" x14ac:dyDescent="0.35">
      <c r="A179" s="496"/>
      <c r="B179" s="334" t="s">
        <v>1008</v>
      </c>
      <c r="C179" s="320" t="s">
        <v>1648</v>
      </c>
      <c r="D179" s="334" t="s">
        <v>1647</v>
      </c>
      <c r="E179" s="334" t="s">
        <v>1642</v>
      </c>
      <c r="F179" s="287"/>
      <c r="G179" s="352" t="s">
        <v>1010</v>
      </c>
      <c r="H179" s="287"/>
      <c r="I179" s="287"/>
      <c r="J179" s="287"/>
      <c r="K179" s="49"/>
    </row>
    <row r="180" spans="1:11" ht="15" thickBot="1" x14ac:dyDescent="0.35">
      <c r="A180" s="351" t="s">
        <v>1649</v>
      </c>
      <c r="B180" s="334" t="s">
        <v>1650</v>
      </c>
      <c r="C180" s="353" t="s">
        <v>1652</v>
      </c>
      <c r="D180" s="334" t="s">
        <v>1651</v>
      </c>
      <c r="E180" s="334" t="s">
        <v>1474</v>
      </c>
      <c r="F180" s="287"/>
      <c r="G180" s="352" t="s">
        <v>1653</v>
      </c>
      <c r="H180" s="287"/>
      <c r="I180" s="287"/>
      <c r="J180" s="287"/>
      <c r="K180" s="49"/>
    </row>
    <row r="181" spans="1:11" ht="15" thickBot="1" x14ac:dyDescent="0.35">
      <c r="A181" s="351" t="s">
        <v>1654</v>
      </c>
      <c r="B181" s="334" t="s">
        <v>1655</v>
      </c>
      <c r="C181" s="320"/>
      <c r="D181" s="334" t="s">
        <v>1656</v>
      </c>
      <c r="E181" s="334" t="s">
        <v>1474</v>
      </c>
      <c r="F181" s="287"/>
      <c r="G181" s="352" t="s">
        <v>1657</v>
      </c>
      <c r="H181" s="287"/>
      <c r="I181" s="287"/>
      <c r="J181" s="287"/>
      <c r="K181" s="49"/>
    </row>
    <row r="182" spans="1:11" ht="15" thickBot="1" x14ac:dyDescent="0.35">
      <c r="A182" s="351" t="s">
        <v>1658</v>
      </c>
      <c r="B182" s="334" t="s">
        <v>1659</v>
      </c>
      <c r="C182" s="320"/>
      <c r="D182" s="334" t="s">
        <v>1660</v>
      </c>
      <c r="E182" s="334" t="s">
        <v>1474</v>
      </c>
      <c r="F182" s="287"/>
      <c r="G182" s="352" t="s">
        <v>2239</v>
      </c>
      <c r="H182" s="287"/>
      <c r="I182" s="287"/>
      <c r="J182" s="287"/>
      <c r="K182" s="49"/>
    </row>
    <row r="183" spans="1:11" s="50" customFormat="1" ht="15" thickBot="1" x14ac:dyDescent="0.35">
      <c r="A183" s="356">
        <v>58</v>
      </c>
      <c r="B183" s="356"/>
      <c r="C183" s="357"/>
      <c r="D183" s="356"/>
      <c r="E183" s="356"/>
      <c r="F183" s="93"/>
      <c r="G183" s="358"/>
      <c r="H183" s="93"/>
      <c r="I183" s="93"/>
      <c r="J183" s="93"/>
    </row>
    <row r="184" spans="1:11" ht="26.4" thickBot="1" x14ac:dyDescent="0.35">
      <c r="A184" s="484" t="s">
        <v>2976</v>
      </c>
      <c r="B184" s="485"/>
      <c r="C184" s="485"/>
      <c r="D184" s="485"/>
      <c r="E184" s="485"/>
      <c r="F184" s="485"/>
      <c r="G184" s="485"/>
      <c r="H184" s="485"/>
      <c r="I184" s="485"/>
      <c r="J184" s="486"/>
      <c r="K184" s="64"/>
    </row>
    <row r="185" spans="1:11" ht="15" thickBot="1" x14ac:dyDescent="0.35">
      <c r="A185" s="343" t="s">
        <v>2513</v>
      </c>
      <c r="B185" s="287" t="s">
        <v>2514</v>
      </c>
      <c r="C185" s="287" t="s">
        <v>2515</v>
      </c>
      <c r="D185" s="287"/>
      <c r="E185" s="316"/>
      <c r="F185" s="287"/>
      <c r="G185" s="313" t="s">
        <v>2516</v>
      </c>
      <c r="H185" s="314"/>
      <c r="I185" s="287"/>
      <c r="J185" s="287"/>
    </row>
    <row r="186" spans="1:11" ht="15" thickBot="1" x14ac:dyDescent="0.35">
      <c r="A186" s="299" t="s">
        <v>1498</v>
      </c>
      <c r="B186" s="316" t="s">
        <v>2517</v>
      </c>
      <c r="C186" s="287" t="s">
        <v>148</v>
      </c>
      <c r="D186" s="316"/>
      <c r="E186" s="287"/>
      <c r="F186" s="287"/>
      <c r="G186" s="347" t="s">
        <v>2518</v>
      </c>
      <c r="H186" s="315"/>
      <c r="I186" s="287"/>
      <c r="J186" s="287"/>
    </row>
    <row r="187" spans="1:11" ht="15" thickBot="1" x14ac:dyDescent="0.35">
      <c r="A187" s="343" t="s">
        <v>2519</v>
      </c>
      <c r="B187" s="287" t="s">
        <v>2520</v>
      </c>
      <c r="C187" s="287"/>
      <c r="D187" s="287"/>
      <c r="E187" s="316"/>
      <c r="F187" s="287"/>
      <c r="G187" s="313" t="s">
        <v>2521</v>
      </c>
      <c r="H187" s="316"/>
      <c r="I187" s="287"/>
      <c r="J187" s="287"/>
    </row>
    <row r="188" spans="1:11" ht="15" thickBot="1" x14ac:dyDescent="0.35">
      <c r="A188" s="299" t="s">
        <v>1636</v>
      </c>
      <c r="B188" s="316" t="s">
        <v>2522</v>
      </c>
      <c r="C188" s="287" t="s">
        <v>2523</v>
      </c>
      <c r="D188" s="316"/>
      <c r="E188" s="287"/>
      <c r="F188" s="287"/>
      <c r="G188" s="338" t="s">
        <v>2524</v>
      </c>
      <c r="H188" s="287"/>
      <c r="I188" s="287"/>
      <c r="J188" s="287"/>
    </row>
    <row r="189" spans="1:11" ht="15" thickBot="1" x14ac:dyDescent="0.35">
      <c r="A189" s="343" t="s">
        <v>2525</v>
      </c>
      <c r="B189" s="287" t="s">
        <v>2526</v>
      </c>
      <c r="C189" s="287" t="s">
        <v>159</v>
      </c>
      <c r="D189" s="287"/>
      <c r="E189" s="287"/>
      <c r="F189" s="287" t="s">
        <v>2527</v>
      </c>
      <c r="G189" s="338"/>
      <c r="H189" s="287"/>
      <c r="I189" s="287"/>
      <c r="J189" s="287"/>
    </row>
    <row r="190" spans="1:11" ht="15" thickBot="1" x14ac:dyDescent="0.35">
      <c r="A190" s="299" t="s">
        <v>2528</v>
      </c>
      <c r="B190" s="316" t="s">
        <v>2529</v>
      </c>
      <c r="C190" s="287" t="s">
        <v>2530</v>
      </c>
      <c r="D190" s="287"/>
      <c r="E190" s="287"/>
      <c r="F190" s="287"/>
      <c r="G190" s="338" t="s">
        <v>2531</v>
      </c>
      <c r="H190" s="287"/>
      <c r="I190" s="287"/>
      <c r="J190" s="287"/>
    </row>
    <row r="191" spans="1:11" ht="15" thickBot="1" x14ac:dyDescent="0.35">
      <c r="A191" s="299" t="s">
        <v>2532</v>
      </c>
      <c r="B191" s="287" t="s">
        <v>2533</v>
      </c>
      <c r="C191" s="287" t="s">
        <v>2534</v>
      </c>
      <c r="D191" s="287"/>
      <c r="E191" s="287"/>
      <c r="F191" s="287"/>
      <c r="G191" s="338" t="s">
        <v>2516</v>
      </c>
      <c r="H191" s="287"/>
      <c r="I191" s="287"/>
      <c r="J191" s="287"/>
    </row>
    <row r="192" spans="1:11" ht="15" thickBot="1" x14ac:dyDescent="0.35">
      <c r="A192" s="299" t="s">
        <v>2535</v>
      </c>
      <c r="B192" s="316" t="s">
        <v>2536</v>
      </c>
      <c r="C192" s="355" t="s">
        <v>2545</v>
      </c>
      <c r="D192" s="287" t="s">
        <v>2543</v>
      </c>
      <c r="E192" s="287" t="s">
        <v>2544</v>
      </c>
      <c r="F192" s="287"/>
      <c r="G192" s="338" t="s">
        <v>2537</v>
      </c>
      <c r="H192" s="287"/>
      <c r="I192" s="287"/>
      <c r="J192" s="287"/>
    </row>
    <row r="193" spans="1:10" ht="15" thickBot="1" x14ac:dyDescent="0.35">
      <c r="A193" s="299" t="s">
        <v>2538</v>
      </c>
      <c r="B193" s="287" t="s">
        <v>2539</v>
      </c>
      <c r="C193" s="287"/>
      <c r="D193" s="287"/>
      <c r="E193" s="287"/>
      <c r="F193" s="287"/>
      <c r="G193" s="338" t="s">
        <v>2540</v>
      </c>
      <c r="H193" s="287"/>
      <c r="I193" s="287"/>
      <c r="J193" s="287"/>
    </row>
    <row r="194" spans="1:10" ht="15" thickBot="1" x14ac:dyDescent="0.35">
      <c r="A194" s="299" t="s">
        <v>1522</v>
      </c>
      <c r="B194" s="316" t="s">
        <v>2510</v>
      </c>
      <c r="C194" s="287" t="s">
        <v>2541</v>
      </c>
      <c r="D194" s="287"/>
      <c r="E194" s="287"/>
      <c r="F194" s="287"/>
      <c r="G194" s="338" t="s">
        <v>2542</v>
      </c>
      <c r="H194" s="287"/>
      <c r="I194" s="287"/>
      <c r="J194" s="287"/>
    </row>
    <row r="195" spans="1:10" x14ac:dyDescent="0.3">
      <c r="A195">
        <v>10</v>
      </c>
    </row>
  </sheetData>
  <mergeCells count="77">
    <mergeCell ref="A6:A9"/>
    <mergeCell ref="B7:B8"/>
    <mergeCell ref="K7:K9"/>
    <mergeCell ref="A3:A5"/>
    <mergeCell ref="B3:B5"/>
    <mergeCell ref="C3:C5"/>
    <mergeCell ref="J3:J5"/>
    <mergeCell ref="K3:K5"/>
    <mergeCell ref="I3:I5"/>
    <mergeCell ref="A11:A12"/>
    <mergeCell ref="B11:B12"/>
    <mergeCell ref="C11:C12"/>
    <mergeCell ref="J11:J12"/>
    <mergeCell ref="A13:A14"/>
    <mergeCell ref="C13:C14"/>
    <mergeCell ref="J13:J14"/>
    <mergeCell ref="I11:I12"/>
    <mergeCell ref="I13:I14"/>
    <mergeCell ref="A15:A17"/>
    <mergeCell ref="A19:A30"/>
    <mergeCell ref="B19:B20"/>
    <mergeCell ref="C19:C20"/>
    <mergeCell ref="B21:B22"/>
    <mergeCell ref="B23:B24"/>
    <mergeCell ref="A43:A47"/>
    <mergeCell ref="A49:A56"/>
    <mergeCell ref="B52:B53"/>
    <mergeCell ref="C52:C53"/>
    <mergeCell ref="B54:B55"/>
    <mergeCell ref="C54:C55"/>
    <mergeCell ref="A32:A35"/>
    <mergeCell ref="B33:B35"/>
    <mergeCell ref="C33:C35"/>
    <mergeCell ref="A36:A38"/>
    <mergeCell ref="A40:A42"/>
    <mergeCell ref="B40:B41"/>
    <mergeCell ref="H73:H74"/>
    <mergeCell ref="A86:A89"/>
    <mergeCell ref="B86:B87"/>
    <mergeCell ref="C86:C87"/>
    <mergeCell ref="A92:A93"/>
    <mergeCell ref="B92:B93"/>
    <mergeCell ref="C92:C93"/>
    <mergeCell ref="A76:A83"/>
    <mergeCell ref="A73:A75"/>
    <mergeCell ref="B73:B74"/>
    <mergeCell ref="C73:C74"/>
    <mergeCell ref="A149:A151"/>
    <mergeCell ref="A153:A161"/>
    <mergeCell ref="A112:A114"/>
    <mergeCell ref="H92:H93"/>
    <mergeCell ref="A95:A98"/>
    <mergeCell ref="A99:A100"/>
    <mergeCell ref="B99:B100"/>
    <mergeCell ref="C99:C100"/>
    <mergeCell ref="A101:A102"/>
    <mergeCell ref="A103:A104"/>
    <mergeCell ref="B103:B104"/>
    <mergeCell ref="C103:C104"/>
    <mergeCell ref="H103:H104"/>
    <mergeCell ref="A107:A108"/>
    <mergeCell ref="A184:J184"/>
    <mergeCell ref="A2:J2"/>
    <mergeCell ref="A60:A72"/>
    <mergeCell ref="A122:J122"/>
    <mergeCell ref="A124:A132"/>
    <mergeCell ref="A137:A139"/>
    <mergeCell ref="A163:A174"/>
    <mergeCell ref="A177:A179"/>
    <mergeCell ref="A115:A116"/>
    <mergeCell ref="B115:B116"/>
    <mergeCell ref="C115:C116"/>
    <mergeCell ref="A119:A120"/>
    <mergeCell ref="B119:B120"/>
    <mergeCell ref="C119:C120"/>
    <mergeCell ref="A140:A144"/>
    <mergeCell ref="A147:A148"/>
  </mergeCells>
  <hyperlinks>
    <hyperlink ref="C13" r:id="rId1"/>
    <hyperlink ref="C19" r:id="rId2"/>
    <hyperlink ref="H19" r:id="rId3" display="mailto:info@cricketwanganui.co.nz"/>
    <hyperlink ref="C40" r:id="rId4"/>
    <hyperlink ref="C49" r:id="rId5"/>
    <hyperlink ref="H87" r:id="rId6"/>
    <hyperlink ref="C101" r:id="rId7"/>
    <hyperlink ref="H101" r:id="rId8"/>
    <hyperlink ref="C95" r:id="rId9"/>
    <hyperlink ref="H105" r:id="rId10" display="mailto:wanganuisoftball@gmail.com"/>
    <hyperlink ref="H3" r:id="rId11"/>
    <hyperlink ref="C3" r:id="rId12"/>
    <hyperlink ref="H95" r:id="rId13"/>
    <hyperlink ref="C59" r:id="rId14"/>
    <hyperlink ref="C37" r:id="rId15"/>
    <hyperlink ref="C36" r:id="rId16"/>
    <hyperlink ref="H36" r:id="rId17"/>
    <hyperlink ref="C38" r:id="rId18"/>
    <hyperlink ref="H38" r:id="rId19" display="mailto:wanganui@rda.org.nz"/>
    <hyperlink ref="H8" r:id="rId20" display="secretary@marangaiarcheryclub.co.nz"/>
    <hyperlink ref="H86" r:id="rId21"/>
    <hyperlink ref="H96" r:id="rId22"/>
    <hyperlink ref="C97" r:id="rId23"/>
    <hyperlink ref="H97" r:id="rId24"/>
    <hyperlink ref="C98" r:id="rId25"/>
    <hyperlink ref="H98" r:id="rId26"/>
    <hyperlink ref="H10" r:id="rId27"/>
    <hyperlink ref="H15" r:id="rId28"/>
    <hyperlink ref="C11" r:id="rId29"/>
    <hyperlink ref="H11" r:id="rId30"/>
    <hyperlink ref="H12" r:id="rId31"/>
    <hyperlink ref="H99" r:id="rId32"/>
    <hyperlink ref="C73" r:id="rId33"/>
    <hyperlink ref="H73" r:id="rId34"/>
    <hyperlink ref="H75" r:id="rId35"/>
    <hyperlink ref="C8" r:id="rId36"/>
    <hyperlink ref="C48" r:id="rId37"/>
    <hyperlink ref="H48" r:id="rId38"/>
    <hyperlink ref="C32" r:id="rId39"/>
    <hyperlink ref="H32" r:id="rId40"/>
    <hyperlink ref="C33" r:id="rId41"/>
    <hyperlink ref="H34" r:id="rId42"/>
    <hyperlink ref="H35" r:id="rId43"/>
    <hyperlink ref="H60" r:id="rId44" display="ngati.rangi.kura@xtra.co.nz"/>
    <hyperlink ref="C9" r:id="rId45"/>
    <hyperlink ref="H9" r:id="rId46" display="mailto:ymca@ymcacentral.org.nz"/>
    <hyperlink ref="H18" r:id="rId47"/>
    <hyperlink ref="H85" r:id="rId48"/>
    <hyperlink ref="H119" r:id="rId49" display="mailto:tamehana71@xtra.co.nz"/>
    <hyperlink ref="C119" r:id="rId50"/>
    <hyperlink ref="H120" r:id="rId51" display="mailto:trmth.wakaama@gmail.com"/>
    <hyperlink ref="C103" r:id="rId52"/>
    <hyperlink ref="C112" r:id="rId53"/>
    <hyperlink ref="H112" r:id="rId54"/>
    <hyperlink ref="C113" r:id="rId55"/>
    <hyperlink ref="H113" r:id="rId56"/>
    <hyperlink ref="C114" r:id="rId57"/>
    <hyperlink ref="H114" r:id="rId58"/>
    <hyperlink ref="H121" r:id="rId59"/>
    <hyperlink ref="H115" r:id="rId60"/>
    <hyperlink ref="C117" r:id="rId61"/>
    <hyperlink ref="H117" r:id="rId62"/>
    <hyperlink ref="C118" r:id="rId63"/>
    <hyperlink ref="H118" r:id="rId64"/>
    <hyperlink ref="C107" r:id="rId65"/>
    <hyperlink ref="H107" r:id="rId66"/>
    <hyperlink ref="H76" r:id="rId67" display="mailto:nzsci@hotmail.com"/>
    <hyperlink ref="C76" r:id="rId68"/>
    <hyperlink ref="H20" r:id="rId69" display="sgill@cavbrem.co.nz"/>
    <hyperlink ref="H21" r:id="rId70"/>
    <hyperlink ref="H22" r:id="rId71"/>
    <hyperlink ref="H23" r:id="rId72"/>
    <hyperlink ref="H24" r:id="rId73"/>
    <hyperlink ref="H25" r:id="rId74"/>
    <hyperlink ref="H26" r:id="rId75"/>
    <hyperlink ref="H28" r:id="rId76"/>
    <hyperlink ref="H50" r:id="rId77"/>
    <hyperlink ref="H51" r:id="rId78"/>
    <hyperlink ref="H52" r:id="rId79"/>
    <hyperlink ref="H55" r:id="rId80"/>
    <hyperlink ref="H56" r:id="rId81"/>
    <hyperlink ref="C43" r:id="rId82"/>
    <hyperlink ref="H43" r:id="rId83"/>
    <hyperlink ref="C44" r:id="rId84"/>
    <hyperlink ref="H44" r:id="rId85"/>
    <hyperlink ref="C47" r:id="rId86"/>
    <hyperlink ref="C45" r:id="rId87"/>
    <hyperlink ref="H47" r:id="rId88"/>
    <hyperlink ref="H92" r:id="rId89"/>
    <hyperlink ref="H61" r:id="rId90"/>
    <hyperlink ref="C106" r:id="rId91"/>
    <hyperlink ref="H106" r:id="rId92"/>
    <hyperlink ref="C109" r:id="rId93"/>
    <hyperlink ref="H109" r:id="rId94"/>
    <hyperlink ref="C110" r:id="rId95"/>
    <hyperlink ref="C111" r:id="rId96"/>
    <hyperlink ref="H111" r:id="rId97"/>
    <hyperlink ref="H57" r:id="rId98"/>
    <hyperlink ref="C92" r:id="rId99"/>
    <hyperlink ref="C85" r:id="rId100"/>
    <hyperlink ref="C88" r:id="rId101" display="http://www.sportsground.co.nz/netballwanganui/19064/"/>
    <hyperlink ref="C86" r:id="rId102"/>
    <hyperlink ref="H78" r:id="rId103"/>
    <hyperlink ref="H77" r:id="rId104"/>
    <hyperlink ref="H79" r:id="rId105"/>
    <hyperlink ref="H80" r:id="rId106"/>
    <hyperlink ref="H82" r:id="rId107"/>
    <hyperlink ref="C81" r:id="rId108"/>
    <hyperlink ref="H83" r:id="rId109"/>
    <hyperlink ref="H30" r:id="rId110"/>
    <hyperlink ref="H29" r:id="rId111"/>
    <hyperlink ref="H103" r:id="rId112"/>
    <hyperlink ref="C102" r:id="rId113"/>
    <hyperlink ref="H110" r:id="rId114" display="mailto:steveandbrenda99@gmail.com"/>
    <hyperlink ref="H116" r:id="rId115" display="mailto:john.patty@xtra.co.nz"/>
    <hyperlink ref="C89" r:id="rId116"/>
    <hyperlink ref="H45" r:id="rId117"/>
    <hyperlink ref="H46" r:id="rId118"/>
    <hyperlink ref="C42" r:id="rId119"/>
    <hyperlink ref="H140" r:id="rId120"/>
    <hyperlink ref="H142" r:id="rId121"/>
    <hyperlink ref="H143" r:id="rId122"/>
    <hyperlink ref="H144" r:id="rId123"/>
    <hyperlink ref="H157" r:id="rId124"/>
    <hyperlink ref="H138" r:id="rId125"/>
    <hyperlink ref="H148" r:id="rId126"/>
    <hyperlink ref="H154" r:id="rId127"/>
    <hyperlink ref="H155" r:id="rId128"/>
    <hyperlink ref="H147" r:id="rId129" display="mailto:Belk96@xtra.co.nz"/>
    <hyperlink ref="H141" r:id="rId130" display="mailto:secretary@martongolfclub.co.nz"/>
    <hyperlink ref="H156" r:id="rId131"/>
    <hyperlink ref="H158" r:id="rId132"/>
    <hyperlink ref="H153" r:id="rId133"/>
    <hyperlink ref="C164" r:id="rId134" display="mailto:thesmailes@farmside.co.nz"/>
    <hyperlink ref="C165" r:id="rId135"/>
    <hyperlink ref="C166" r:id="rId136" display="mailto:gomes@slingshot.co.nz"/>
    <hyperlink ref="C167" r:id="rId137" display="mailto:mpbird@inspire.net.nz"/>
    <hyperlink ref="C168" r:id="rId138" display="mailto:thomasb@inspire.net.nz"/>
    <hyperlink ref="C172" r:id="rId139" display="mailto:malsport@tmgc.school.nz"/>
    <hyperlink ref="C173" r:id="rId140" display="mailto:jfellingham@tas.school.nz"/>
    <hyperlink ref="C174" r:id="rId141"/>
    <hyperlink ref="C176" r:id="rId142" display="mailto:g.stantiall@xtra.co.nz"/>
    <hyperlink ref="C180" r:id="rId143" display="mailto:b_crawford@farmside.co.nz"/>
    <hyperlink ref="C171" r:id="rId144" display="mailto:rscis@outlook.com"/>
    <hyperlink ref="C192" r:id="rId145"/>
  </hyperlinks>
  <pageMargins left="0.7" right="0.7" top="0.75" bottom="0.75" header="0.3" footer="0.3"/>
  <pageSetup paperSize="9" orientation="portrait" r:id="rId14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workbookViewId="0">
      <pane ySplit="1" topLeftCell="A68" activePane="bottomLeft" state="frozen"/>
      <selection pane="bottomLeft" activeCell="G198" sqref="G198"/>
    </sheetView>
  </sheetViews>
  <sheetFormatPr defaultColWidth="8.88671875" defaultRowHeight="14.4" x14ac:dyDescent="0.3"/>
  <cols>
    <col min="1" max="1" width="44.6640625" customWidth="1"/>
    <col min="2" max="2" width="46.109375" customWidth="1"/>
    <col min="3" max="3" width="22.44140625" customWidth="1"/>
    <col min="4" max="4" width="27.33203125" customWidth="1"/>
    <col min="5" max="5" width="12.88671875" customWidth="1"/>
    <col min="6" max="6" width="14.33203125" customWidth="1"/>
  </cols>
  <sheetData>
    <row r="1" spans="1:5" ht="30.75" customHeight="1" thickBot="1" x14ac:dyDescent="0.35">
      <c r="A1" s="359" t="s">
        <v>0</v>
      </c>
      <c r="B1" s="360" t="s">
        <v>500</v>
      </c>
      <c r="C1" s="360" t="s">
        <v>2964</v>
      </c>
      <c r="D1" s="361" t="s">
        <v>502</v>
      </c>
      <c r="E1" s="362"/>
    </row>
    <row r="2" spans="1:5" ht="24" thickBot="1" x14ac:dyDescent="0.5">
      <c r="A2" s="272" t="s">
        <v>1664</v>
      </c>
      <c r="B2" s="273"/>
      <c r="C2" s="273"/>
      <c r="D2" s="270" t="s">
        <v>498</v>
      </c>
      <c r="E2" s="283">
        <v>18</v>
      </c>
    </row>
    <row r="3" spans="1:5" ht="16.2" thickBot="1" x14ac:dyDescent="0.35">
      <c r="A3" s="123" t="s">
        <v>483</v>
      </c>
      <c r="B3" s="215" t="s">
        <v>3389</v>
      </c>
      <c r="C3" s="21"/>
      <c r="D3" s="26" t="s">
        <v>657</v>
      </c>
      <c r="E3" s="123"/>
    </row>
    <row r="4" spans="1:5" ht="16.2" thickBot="1" x14ac:dyDescent="0.35">
      <c r="A4" s="21" t="s">
        <v>484</v>
      </c>
      <c r="B4" s="32" t="s">
        <v>3328</v>
      </c>
      <c r="C4" s="123"/>
      <c r="D4" s="26" t="s">
        <v>654</v>
      </c>
      <c r="E4" s="21"/>
    </row>
    <row r="5" spans="1:5" ht="16.2" thickBot="1" x14ac:dyDescent="0.35">
      <c r="A5" s="21" t="s">
        <v>484</v>
      </c>
      <c r="B5" s="32" t="s">
        <v>3390</v>
      </c>
      <c r="C5" s="123"/>
      <c r="D5" s="26" t="s">
        <v>654</v>
      </c>
      <c r="E5" s="21"/>
    </row>
    <row r="6" spans="1:5" ht="16.2" thickBot="1" x14ac:dyDescent="0.35">
      <c r="A6" s="21" t="s">
        <v>647</v>
      </c>
      <c r="B6" s="32" t="s">
        <v>3391</v>
      </c>
      <c r="C6" s="123"/>
      <c r="D6" s="26" t="s">
        <v>646</v>
      </c>
      <c r="E6" s="21"/>
    </row>
    <row r="7" spans="1:5" ht="16.2" thickBot="1" x14ac:dyDescent="0.35">
      <c r="A7" s="21" t="s">
        <v>507</v>
      </c>
      <c r="B7" s="32" t="s">
        <v>3392</v>
      </c>
      <c r="C7" s="123"/>
      <c r="D7" s="26" t="s">
        <v>656</v>
      </c>
      <c r="E7" s="21"/>
    </row>
    <row r="8" spans="1:5" ht="16.2" thickBot="1" x14ac:dyDescent="0.35">
      <c r="A8" s="21" t="s">
        <v>504</v>
      </c>
      <c r="B8" s="32" t="s">
        <v>3393</v>
      </c>
      <c r="C8" s="123"/>
      <c r="D8" s="26" t="s">
        <v>656</v>
      </c>
      <c r="E8" s="21"/>
    </row>
    <row r="9" spans="1:5" ht="16.2" thickBot="1" x14ac:dyDescent="0.35">
      <c r="A9" s="21" t="s">
        <v>416</v>
      </c>
      <c r="B9" s="32" t="s">
        <v>3394</v>
      </c>
      <c r="C9" s="123"/>
      <c r="D9" s="26" t="s">
        <v>658</v>
      </c>
      <c r="E9" s="21"/>
    </row>
    <row r="10" spans="1:5" ht="16.2" thickBot="1" x14ac:dyDescent="0.35">
      <c r="A10" s="21" t="s">
        <v>505</v>
      </c>
      <c r="B10" s="32" t="s">
        <v>3395</v>
      </c>
      <c r="C10" s="123"/>
      <c r="D10" s="26" t="s">
        <v>641</v>
      </c>
      <c r="E10" s="21"/>
    </row>
    <row r="11" spans="1:5" ht="16.2" thickBot="1" x14ac:dyDescent="0.35">
      <c r="A11" s="21" t="s">
        <v>485</v>
      </c>
      <c r="B11" s="32" t="s">
        <v>3396</v>
      </c>
      <c r="C11" s="123"/>
      <c r="D11" s="26" t="s">
        <v>649</v>
      </c>
      <c r="E11" s="21"/>
    </row>
    <row r="12" spans="1:5" ht="16.2" thickBot="1" x14ac:dyDescent="0.35">
      <c r="A12" s="21" t="s">
        <v>493</v>
      </c>
      <c r="B12" s="32" t="s">
        <v>3397</v>
      </c>
      <c r="C12" s="123"/>
      <c r="D12" s="26" t="s">
        <v>644</v>
      </c>
      <c r="E12" s="21"/>
    </row>
    <row r="13" spans="1:5" ht="16.2" thickBot="1" x14ac:dyDescent="0.35">
      <c r="A13" s="21" t="s">
        <v>506</v>
      </c>
      <c r="B13" s="32" t="s">
        <v>3398</v>
      </c>
      <c r="C13" s="123"/>
      <c r="D13" s="26" t="s">
        <v>653</v>
      </c>
      <c r="E13" s="21"/>
    </row>
    <row r="14" spans="1:5" ht="16.2" thickBot="1" x14ac:dyDescent="0.35">
      <c r="A14" s="25" t="s">
        <v>652</v>
      </c>
      <c r="B14" s="24" t="s">
        <v>3399</v>
      </c>
      <c r="C14" s="123"/>
      <c r="D14" s="28" t="s">
        <v>645</v>
      </c>
      <c r="E14" s="21"/>
    </row>
    <row r="15" spans="1:5" ht="16.2" thickBot="1" x14ac:dyDescent="0.35">
      <c r="A15" s="21" t="s">
        <v>487</v>
      </c>
      <c r="B15" s="32" t="s">
        <v>3400</v>
      </c>
      <c r="C15" s="123"/>
      <c r="D15" s="26" t="s">
        <v>645</v>
      </c>
      <c r="E15" s="21"/>
    </row>
    <row r="16" spans="1:5" ht="16.2" thickBot="1" x14ac:dyDescent="0.35">
      <c r="A16" s="21" t="s">
        <v>415</v>
      </c>
      <c r="B16" s="32" t="s">
        <v>3401</v>
      </c>
      <c r="C16" s="123"/>
      <c r="D16" s="26" t="s">
        <v>655</v>
      </c>
      <c r="E16" s="21"/>
    </row>
    <row r="17" spans="1:5" ht="16.2" thickBot="1" x14ac:dyDescent="0.35">
      <c r="A17" s="21" t="s">
        <v>415</v>
      </c>
      <c r="B17" s="32" t="s">
        <v>3402</v>
      </c>
      <c r="C17" s="123"/>
      <c r="D17" s="26" t="s">
        <v>643</v>
      </c>
      <c r="E17" s="21"/>
    </row>
    <row r="18" spans="1:5" ht="16.2" thickBot="1" x14ac:dyDescent="0.35">
      <c r="A18" s="21" t="s">
        <v>415</v>
      </c>
      <c r="B18" s="32" t="s">
        <v>3403</v>
      </c>
      <c r="C18" s="123"/>
      <c r="D18" s="26" t="s">
        <v>648</v>
      </c>
      <c r="E18" s="21"/>
    </row>
    <row r="19" spans="1:5" ht="16.2" thickBot="1" x14ac:dyDescent="0.35">
      <c r="A19" s="21" t="s">
        <v>415</v>
      </c>
      <c r="B19" s="32" t="s">
        <v>3404</v>
      </c>
      <c r="C19" s="123"/>
      <c r="D19" s="26" t="s">
        <v>642</v>
      </c>
      <c r="E19" s="21"/>
    </row>
    <row r="20" spans="1:5" ht="15" thickBot="1" x14ac:dyDescent="0.35">
      <c r="A20" s="21" t="s">
        <v>486</v>
      </c>
      <c r="B20" s="32" t="s">
        <v>3405</v>
      </c>
      <c r="C20" s="123"/>
      <c r="D20" s="21"/>
      <c r="E20" s="21"/>
    </row>
    <row r="21" spans="1:5" ht="16.2" thickBot="1" x14ac:dyDescent="0.35">
      <c r="A21" s="25" t="s">
        <v>650</v>
      </c>
      <c r="B21" s="24" t="s">
        <v>3406</v>
      </c>
      <c r="C21" s="123"/>
      <c r="D21" s="28" t="s">
        <v>651</v>
      </c>
      <c r="E21" s="21"/>
    </row>
    <row r="22" spans="1:5" ht="24" thickBot="1" x14ac:dyDescent="0.5">
      <c r="A22" s="162"/>
      <c r="B22" s="162"/>
      <c r="C22" s="121"/>
      <c r="D22" s="270" t="s">
        <v>491</v>
      </c>
      <c r="E22" s="283">
        <v>6</v>
      </c>
    </row>
    <row r="23" spans="1:5" ht="15" thickBot="1" x14ac:dyDescent="0.35">
      <c r="A23" s="21" t="s">
        <v>494</v>
      </c>
      <c r="B23" s="32" t="s">
        <v>3407</v>
      </c>
      <c r="C23" s="21"/>
      <c r="D23" s="21"/>
      <c r="E23" s="21"/>
    </row>
    <row r="24" spans="1:5" ht="15" thickBot="1" x14ac:dyDescent="0.35">
      <c r="A24" s="21" t="s">
        <v>495</v>
      </c>
      <c r="B24" s="32" t="s">
        <v>3408</v>
      </c>
      <c r="C24" s="123"/>
      <c r="D24" s="21"/>
      <c r="E24" s="21"/>
    </row>
    <row r="25" spans="1:5" ht="15" thickBot="1" x14ac:dyDescent="0.35">
      <c r="A25" s="21" t="s">
        <v>499</v>
      </c>
      <c r="B25" s="32" t="s">
        <v>3409</v>
      </c>
      <c r="C25" s="123"/>
      <c r="D25" s="21"/>
      <c r="E25" s="21"/>
    </row>
    <row r="26" spans="1:5" ht="15" thickBot="1" x14ac:dyDescent="0.35">
      <c r="A26" s="21" t="s">
        <v>496</v>
      </c>
      <c r="B26" s="32" t="s">
        <v>3410</v>
      </c>
      <c r="C26" s="123"/>
      <c r="D26" s="21"/>
      <c r="E26" s="21"/>
    </row>
    <row r="27" spans="1:5" ht="15" thickBot="1" x14ac:dyDescent="0.35">
      <c r="A27" s="21" t="s">
        <v>497</v>
      </c>
      <c r="B27" s="32" t="s">
        <v>3411</v>
      </c>
      <c r="C27" s="123"/>
      <c r="D27" s="21"/>
      <c r="E27" s="21"/>
    </row>
    <row r="28" spans="1:5" ht="16.2" thickBot="1" x14ac:dyDescent="0.35">
      <c r="A28" s="25" t="s">
        <v>639</v>
      </c>
      <c r="B28" s="24" t="s">
        <v>3412</v>
      </c>
      <c r="C28" s="123"/>
      <c r="D28" s="28" t="s">
        <v>640</v>
      </c>
      <c r="E28" s="21"/>
    </row>
    <row r="29" spans="1:5" ht="24" thickBot="1" x14ac:dyDescent="0.5">
      <c r="A29" s="162"/>
      <c r="B29" s="162"/>
      <c r="C29" s="121"/>
      <c r="D29" s="270" t="s">
        <v>492</v>
      </c>
      <c r="E29" s="283">
        <v>40</v>
      </c>
    </row>
    <row r="30" spans="1:5" ht="16.2" thickBot="1" x14ac:dyDescent="0.35">
      <c r="A30" s="25" t="s">
        <v>511</v>
      </c>
      <c r="B30" s="32" t="s">
        <v>3413</v>
      </c>
      <c r="C30" s="21"/>
      <c r="D30" s="28" t="s">
        <v>512</v>
      </c>
      <c r="E30" s="21"/>
    </row>
    <row r="31" spans="1:5" ht="16.2" thickBot="1" x14ac:dyDescent="0.35">
      <c r="A31" s="25" t="s">
        <v>513</v>
      </c>
      <c r="B31" s="24" t="s">
        <v>3414</v>
      </c>
      <c r="C31" s="123"/>
      <c r="D31" s="28" t="s">
        <v>514</v>
      </c>
      <c r="E31" s="21"/>
    </row>
    <row r="32" spans="1:5" ht="16.2" thickBot="1" x14ac:dyDescent="0.35">
      <c r="A32" s="25" t="s">
        <v>515</v>
      </c>
      <c r="B32" s="24" t="s">
        <v>3415</v>
      </c>
      <c r="C32" s="123"/>
      <c r="D32" s="28" t="s">
        <v>516</v>
      </c>
      <c r="E32" s="21"/>
    </row>
    <row r="33" spans="1:5" ht="16.2" thickBot="1" x14ac:dyDescent="0.35">
      <c r="A33" s="25" t="s">
        <v>517</v>
      </c>
      <c r="B33" s="24" t="s">
        <v>3416</v>
      </c>
      <c r="C33" s="123"/>
      <c r="D33" s="28" t="s">
        <v>516</v>
      </c>
      <c r="E33" s="21"/>
    </row>
    <row r="34" spans="1:5" ht="16.2" thickBot="1" x14ac:dyDescent="0.35">
      <c r="A34" s="25" t="s">
        <v>518</v>
      </c>
      <c r="B34" s="24" t="s">
        <v>3417</v>
      </c>
      <c r="C34" s="123"/>
      <c r="D34" s="28" t="s">
        <v>519</v>
      </c>
      <c r="E34" s="21"/>
    </row>
    <row r="35" spans="1:5" ht="16.2" thickBot="1" x14ac:dyDescent="0.35">
      <c r="A35" s="25" t="s">
        <v>520</v>
      </c>
      <c r="B35" s="24" t="s">
        <v>3418</v>
      </c>
      <c r="C35" s="123"/>
      <c r="D35" s="28" t="s">
        <v>521</v>
      </c>
      <c r="E35" s="21"/>
    </row>
    <row r="36" spans="1:5" ht="16.2" thickBot="1" x14ac:dyDescent="0.35">
      <c r="A36" s="25" t="s">
        <v>522</v>
      </c>
      <c r="B36" s="24" t="s">
        <v>3419</v>
      </c>
      <c r="C36" s="123"/>
      <c r="D36" s="28" t="s">
        <v>523</v>
      </c>
      <c r="E36" s="21"/>
    </row>
    <row r="37" spans="1:5" ht="16.2" thickBot="1" x14ac:dyDescent="0.35">
      <c r="A37" s="25" t="s">
        <v>524</v>
      </c>
      <c r="B37" s="24" t="s">
        <v>3420</v>
      </c>
      <c r="C37" s="123"/>
      <c r="D37" s="28" t="s">
        <v>525</v>
      </c>
      <c r="E37" s="21"/>
    </row>
    <row r="38" spans="1:5" ht="16.2" thickBot="1" x14ac:dyDescent="0.35">
      <c r="A38" s="25" t="s">
        <v>526</v>
      </c>
      <c r="B38" s="24" t="s">
        <v>3421</v>
      </c>
      <c r="C38" s="123"/>
      <c r="D38" s="28" t="s">
        <v>527</v>
      </c>
      <c r="E38" s="21"/>
    </row>
    <row r="39" spans="1:5" ht="16.2" thickBot="1" x14ac:dyDescent="0.35">
      <c r="A39" s="25" t="s">
        <v>528</v>
      </c>
      <c r="B39" s="24" t="s">
        <v>3422</v>
      </c>
      <c r="C39" s="123"/>
      <c r="D39" s="28" t="s">
        <v>529</v>
      </c>
      <c r="E39" s="21"/>
    </row>
    <row r="40" spans="1:5" ht="16.2" thickBot="1" x14ac:dyDescent="0.35">
      <c r="A40" s="25" t="s">
        <v>530</v>
      </c>
      <c r="B40" s="24" t="s">
        <v>3423</v>
      </c>
      <c r="C40" s="123"/>
      <c r="D40" s="28" t="s">
        <v>531</v>
      </c>
      <c r="E40" s="21"/>
    </row>
    <row r="41" spans="1:5" ht="16.2" thickBot="1" x14ac:dyDescent="0.35">
      <c r="A41" s="25" t="s">
        <v>532</v>
      </c>
      <c r="B41" s="24" t="s">
        <v>3424</v>
      </c>
      <c r="C41" s="123"/>
      <c r="D41" s="28" t="s">
        <v>523</v>
      </c>
      <c r="E41" s="21"/>
    </row>
    <row r="42" spans="1:5" ht="18.75" customHeight="1" thickBot="1" x14ac:dyDescent="0.35">
      <c r="A42" s="25" t="s">
        <v>533</v>
      </c>
      <c r="B42" s="24" t="s">
        <v>3425</v>
      </c>
      <c r="C42" s="123"/>
      <c r="D42" s="28" t="s">
        <v>534</v>
      </c>
      <c r="E42" s="21"/>
    </row>
    <row r="43" spans="1:5" ht="16.2" thickBot="1" x14ac:dyDescent="0.35">
      <c r="A43" s="25" t="s">
        <v>535</v>
      </c>
      <c r="B43" s="24" t="s">
        <v>3426</v>
      </c>
      <c r="C43" s="123"/>
      <c r="D43" s="28" t="s">
        <v>536</v>
      </c>
      <c r="E43" s="21"/>
    </row>
    <row r="44" spans="1:5" ht="31.8" thickBot="1" x14ac:dyDescent="0.35">
      <c r="A44" s="25" t="s">
        <v>537</v>
      </c>
      <c r="B44" s="27" t="s">
        <v>3427</v>
      </c>
      <c r="C44" s="123"/>
      <c r="D44" s="28" t="s">
        <v>538</v>
      </c>
      <c r="E44" s="21"/>
    </row>
    <row r="45" spans="1:5" ht="16.2" thickBot="1" x14ac:dyDescent="0.35">
      <c r="A45" s="25" t="s">
        <v>539</v>
      </c>
      <c r="B45" s="24" t="s">
        <v>3428</v>
      </c>
      <c r="C45" s="123"/>
      <c r="D45" s="28" t="s">
        <v>540</v>
      </c>
      <c r="E45" s="21"/>
    </row>
    <row r="46" spans="1:5" ht="16.2" thickBot="1" x14ac:dyDescent="0.35">
      <c r="A46" s="25" t="s">
        <v>541</v>
      </c>
      <c r="B46" s="24" t="s">
        <v>3429</v>
      </c>
      <c r="C46" s="123"/>
      <c r="D46" s="28" t="s">
        <v>542</v>
      </c>
      <c r="E46" s="21"/>
    </row>
    <row r="47" spans="1:5" ht="16.2" thickBot="1" x14ac:dyDescent="0.35">
      <c r="A47" s="25" t="s">
        <v>543</v>
      </c>
      <c r="B47" s="24" t="s">
        <v>3430</v>
      </c>
      <c r="C47" s="123"/>
      <c r="D47" s="28" t="s">
        <v>544</v>
      </c>
      <c r="E47" s="21"/>
    </row>
    <row r="48" spans="1:5" ht="16.2" thickBot="1" x14ac:dyDescent="0.35">
      <c r="A48" s="25" t="s">
        <v>545</v>
      </c>
      <c r="B48" s="24" t="s">
        <v>3431</v>
      </c>
      <c r="C48" s="123"/>
      <c r="D48" s="28" t="s">
        <v>546</v>
      </c>
      <c r="E48" s="21"/>
    </row>
    <row r="49" spans="1:5" ht="16.2" thickBot="1" x14ac:dyDescent="0.35">
      <c r="A49" s="25" t="s">
        <v>547</v>
      </c>
      <c r="B49" s="24" t="s">
        <v>3432</v>
      </c>
      <c r="C49" s="123"/>
      <c r="D49" s="28" t="s">
        <v>548</v>
      </c>
      <c r="E49" s="21"/>
    </row>
    <row r="50" spans="1:5" ht="16.2" thickBot="1" x14ac:dyDescent="0.35">
      <c r="A50" s="25" t="s">
        <v>549</v>
      </c>
      <c r="B50" s="24" t="s">
        <v>3433</v>
      </c>
      <c r="C50" s="123"/>
      <c r="D50" s="28" t="s">
        <v>550</v>
      </c>
      <c r="E50" s="21"/>
    </row>
    <row r="51" spans="1:5" ht="16.2" thickBot="1" x14ac:dyDescent="0.35">
      <c r="A51" s="25" t="s">
        <v>454</v>
      </c>
      <c r="B51" s="24" t="s">
        <v>3334</v>
      </c>
      <c r="C51" s="123"/>
      <c r="D51" s="28" t="s">
        <v>551</v>
      </c>
      <c r="E51" s="21"/>
    </row>
    <row r="52" spans="1:5" ht="16.2" thickBot="1" x14ac:dyDescent="0.35">
      <c r="A52" s="25" t="s">
        <v>552</v>
      </c>
      <c r="B52" s="24" t="s">
        <v>3434</v>
      </c>
      <c r="C52" s="123"/>
      <c r="D52" s="28" t="s">
        <v>553</v>
      </c>
      <c r="E52" s="21"/>
    </row>
    <row r="53" spans="1:5" ht="16.2" thickBot="1" x14ac:dyDescent="0.35">
      <c r="A53" s="25" t="s">
        <v>554</v>
      </c>
      <c r="B53" s="24" t="s">
        <v>3435</v>
      </c>
      <c r="C53" s="123"/>
      <c r="D53" s="28" t="s">
        <v>555</v>
      </c>
      <c r="E53" s="21"/>
    </row>
    <row r="54" spans="1:5" ht="16.2" thickBot="1" x14ac:dyDescent="0.35">
      <c r="A54" s="25" t="s">
        <v>556</v>
      </c>
      <c r="B54" s="24" t="s">
        <v>3436</v>
      </c>
      <c r="C54" s="123"/>
      <c r="D54" s="28" t="s">
        <v>557</v>
      </c>
      <c r="E54" s="21"/>
    </row>
    <row r="55" spans="1:5" ht="16.2" thickBot="1" x14ac:dyDescent="0.35">
      <c r="A55" s="25" t="s">
        <v>558</v>
      </c>
      <c r="B55" s="24" t="s">
        <v>3437</v>
      </c>
      <c r="C55" s="123"/>
      <c r="D55" s="28" t="s">
        <v>559</v>
      </c>
      <c r="E55" s="21"/>
    </row>
    <row r="56" spans="1:5" ht="16.2" thickBot="1" x14ac:dyDescent="0.35">
      <c r="A56" s="25" t="s">
        <v>560</v>
      </c>
      <c r="B56" s="24" t="s">
        <v>3438</v>
      </c>
      <c r="C56" s="123"/>
      <c r="D56" s="28" t="s">
        <v>561</v>
      </c>
      <c r="E56" s="21"/>
    </row>
    <row r="57" spans="1:5" ht="16.2" thickBot="1" x14ac:dyDescent="0.35">
      <c r="A57" s="25" t="s">
        <v>562</v>
      </c>
      <c r="B57" s="24" t="s">
        <v>3439</v>
      </c>
      <c r="C57" s="123"/>
      <c r="D57" s="28" t="s">
        <v>563</v>
      </c>
      <c r="E57" s="21"/>
    </row>
    <row r="58" spans="1:5" ht="16.2" thickBot="1" x14ac:dyDescent="0.35">
      <c r="A58" s="25" t="s">
        <v>564</v>
      </c>
      <c r="B58" s="24" t="s">
        <v>3440</v>
      </c>
      <c r="C58" s="123"/>
      <c r="D58" s="28" t="s">
        <v>565</v>
      </c>
      <c r="E58" s="21"/>
    </row>
    <row r="59" spans="1:5" ht="16.2" thickBot="1" x14ac:dyDescent="0.35">
      <c r="A59" s="25" t="s">
        <v>566</v>
      </c>
      <c r="B59" s="24" t="s">
        <v>3441</v>
      </c>
      <c r="C59" s="123"/>
      <c r="D59" s="28" t="s">
        <v>567</v>
      </c>
      <c r="E59" s="21"/>
    </row>
    <row r="60" spans="1:5" ht="16.2" thickBot="1" x14ac:dyDescent="0.35">
      <c r="A60" s="25" t="s">
        <v>568</v>
      </c>
      <c r="B60" s="24" t="s">
        <v>3442</v>
      </c>
      <c r="C60" s="123"/>
      <c r="D60" s="28" t="s">
        <v>569</v>
      </c>
      <c r="E60" s="21"/>
    </row>
    <row r="61" spans="1:5" ht="16.2" thickBot="1" x14ac:dyDescent="0.35">
      <c r="A61" s="25" t="s">
        <v>570</v>
      </c>
      <c r="B61" s="24" t="s">
        <v>3443</v>
      </c>
      <c r="C61" s="123"/>
      <c r="D61" s="28" t="s">
        <v>571</v>
      </c>
      <c r="E61" s="21"/>
    </row>
    <row r="62" spans="1:5" ht="16.2" thickBot="1" x14ac:dyDescent="0.35">
      <c r="A62" s="25" t="s">
        <v>572</v>
      </c>
      <c r="B62" s="24" t="s">
        <v>3444</v>
      </c>
      <c r="C62" s="123"/>
      <c r="D62" s="28" t="s">
        <v>573</v>
      </c>
      <c r="E62" s="21"/>
    </row>
    <row r="63" spans="1:5" ht="16.2" thickBot="1" x14ac:dyDescent="0.35">
      <c r="A63" s="25" t="s">
        <v>574</v>
      </c>
      <c r="B63" s="24" t="s">
        <v>3445</v>
      </c>
      <c r="C63" s="123"/>
      <c r="D63" s="28" t="s">
        <v>575</v>
      </c>
      <c r="E63" s="21"/>
    </row>
    <row r="64" spans="1:5" ht="16.2" thickBot="1" x14ac:dyDescent="0.35">
      <c r="A64" s="25" t="s">
        <v>576</v>
      </c>
      <c r="B64" s="24" t="s">
        <v>3446</v>
      </c>
      <c r="C64" s="123"/>
      <c r="D64" s="28" t="s">
        <v>577</v>
      </c>
      <c r="E64" s="21"/>
    </row>
    <row r="65" spans="1:5" ht="16.2" thickBot="1" x14ac:dyDescent="0.35">
      <c r="A65" s="25" t="s">
        <v>578</v>
      </c>
      <c r="B65" s="24" t="s">
        <v>3447</v>
      </c>
      <c r="C65" s="123"/>
      <c r="D65" s="28" t="s">
        <v>579</v>
      </c>
      <c r="E65" s="21"/>
    </row>
    <row r="66" spans="1:5" ht="16.2" thickBot="1" x14ac:dyDescent="0.35">
      <c r="A66" s="25" t="s">
        <v>582</v>
      </c>
      <c r="B66" s="24" t="s">
        <v>3448</v>
      </c>
      <c r="C66" s="123"/>
      <c r="D66" s="28" t="s">
        <v>583</v>
      </c>
      <c r="E66" s="21"/>
    </row>
    <row r="67" spans="1:5" ht="16.2" thickBot="1" x14ac:dyDescent="0.35">
      <c r="A67" s="25" t="s">
        <v>452</v>
      </c>
      <c r="B67" s="24" t="s">
        <v>3449</v>
      </c>
      <c r="C67" s="123"/>
      <c r="D67" s="28" t="s">
        <v>584</v>
      </c>
      <c r="E67" s="21"/>
    </row>
    <row r="68" spans="1:5" ht="16.2" thickBot="1" x14ac:dyDescent="0.35">
      <c r="A68" s="25" t="s">
        <v>585</v>
      </c>
      <c r="B68" s="24" t="s">
        <v>3450</v>
      </c>
      <c r="C68" s="123"/>
      <c r="D68" s="28" t="s">
        <v>586</v>
      </c>
      <c r="E68" s="21"/>
    </row>
    <row r="69" spans="1:5" ht="16.2" thickBot="1" x14ac:dyDescent="0.35">
      <c r="A69" s="25" t="s">
        <v>587</v>
      </c>
      <c r="B69" s="24" t="s">
        <v>3451</v>
      </c>
      <c r="C69" s="123"/>
      <c r="D69" s="28" t="s">
        <v>588</v>
      </c>
      <c r="E69" s="21"/>
    </row>
    <row r="70" spans="1:5" ht="16.2" thickBot="1" x14ac:dyDescent="0.35">
      <c r="A70" s="29" t="s">
        <v>580</v>
      </c>
      <c r="B70" s="29" t="s">
        <v>3452</v>
      </c>
      <c r="C70" s="123"/>
      <c r="D70" s="28" t="s">
        <v>581</v>
      </c>
      <c r="E70" s="21"/>
    </row>
    <row r="71" spans="1:5" ht="24" thickBot="1" x14ac:dyDescent="0.5">
      <c r="A71" s="163"/>
      <c r="B71" s="163"/>
      <c r="C71" s="121"/>
      <c r="D71" s="270" t="s">
        <v>490</v>
      </c>
      <c r="E71" s="283">
        <v>24</v>
      </c>
    </row>
    <row r="72" spans="1:5" ht="16.2" thickBot="1" x14ac:dyDescent="0.35">
      <c r="A72" s="29" t="s">
        <v>589</v>
      </c>
      <c r="B72" s="29" t="s">
        <v>3453</v>
      </c>
      <c r="C72" s="21"/>
      <c r="D72" s="28" t="s">
        <v>590</v>
      </c>
      <c r="E72" s="21"/>
    </row>
    <row r="73" spans="1:5" ht="16.2" thickBot="1" x14ac:dyDescent="0.35">
      <c r="A73" s="25" t="s">
        <v>591</v>
      </c>
      <c r="B73" s="24" t="s">
        <v>3454</v>
      </c>
      <c r="C73" s="123"/>
      <c r="D73" s="28" t="s">
        <v>592</v>
      </c>
      <c r="E73" s="21"/>
    </row>
    <row r="74" spans="1:5" ht="16.2" thickBot="1" x14ac:dyDescent="0.35">
      <c r="A74" s="25" t="s">
        <v>593</v>
      </c>
      <c r="B74" s="24" t="s">
        <v>3455</v>
      </c>
      <c r="C74" s="123"/>
      <c r="D74" s="28" t="s">
        <v>594</v>
      </c>
      <c r="E74" s="21"/>
    </row>
    <row r="75" spans="1:5" ht="16.2" thickBot="1" x14ac:dyDescent="0.35">
      <c r="A75" s="25" t="s">
        <v>595</v>
      </c>
      <c r="B75" s="24" t="s">
        <v>3456</v>
      </c>
      <c r="C75" s="123"/>
      <c r="D75" s="28" t="s">
        <v>596</v>
      </c>
      <c r="E75" s="21"/>
    </row>
    <row r="76" spans="1:5" ht="16.2" thickBot="1" x14ac:dyDescent="0.35">
      <c r="A76" s="25" t="s">
        <v>597</v>
      </c>
      <c r="B76" s="24" t="s">
        <v>3457</v>
      </c>
      <c r="C76" s="123"/>
      <c r="D76" s="28" t="s">
        <v>598</v>
      </c>
      <c r="E76" s="21"/>
    </row>
    <row r="77" spans="1:5" ht="16.2" thickBot="1" x14ac:dyDescent="0.35">
      <c r="A77" s="25" t="s">
        <v>599</v>
      </c>
      <c r="B77" s="24" t="s">
        <v>3458</v>
      </c>
      <c r="C77" s="123"/>
      <c r="D77" s="28" t="s">
        <v>600</v>
      </c>
      <c r="E77" s="21"/>
    </row>
    <row r="78" spans="1:5" ht="16.2" thickBot="1" x14ac:dyDescent="0.35">
      <c r="A78" s="25" t="s">
        <v>601</v>
      </c>
      <c r="B78" s="24" t="s">
        <v>3459</v>
      </c>
      <c r="C78" s="123"/>
      <c r="D78" s="28" t="s">
        <v>602</v>
      </c>
      <c r="E78" s="21"/>
    </row>
    <row r="79" spans="1:5" ht="16.2" thickBot="1" x14ac:dyDescent="0.35">
      <c r="A79" s="25" t="s">
        <v>603</v>
      </c>
      <c r="B79" s="24" t="s">
        <v>3460</v>
      </c>
      <c r="C79" s="123"/>
      <c r="D79" s="28" t="s">
        <v>604</v>
      </c>
      <c r="E79" s="21"/>
    </row>
    <row r="80" spans="1:5" ht="16.2" thickBot="1" x14ac:dyDescent="0.35">
      <c r="A80" s="25" t="s">
        <v>605</v>
      </c>
      <c r="B80" s="24" t="s">
        <v>3461</v>
      </c>
      <c r="C80" s="123"/>
      <c r="D80" s="28" t="s">
        <v>606</v>
      </c>
      <c r="E80" s="21"/>
    </row>
    <row r="81" spans="1:5" ht="17.25" customHeight="1" thickBot="1" x14ac:dyDescent="0.35">
      <c r="A81" s="25" t="s">
        <v>607</v>
      </c>
      <c r="B81" s="24" t="s">
        <v>3462</v>
      </c>
      <c r="C81" s="123"/>
      <c r="D81" s="28" t="s">
        <v>608</v>
      </c>
      <c r="E81" s="21"/>
    </row>
    <row r="82" spans="1:5" ht="16.2" thickBot="1" x14ac:dyDescent="0.35">
      <c r="A82" s="25" t="s">
        <v>609</v>
      </c>
      <c r="B82" s="24" t="s">
        <v>3463</v>
      </c>
      <c r="C82" s="123"/>
      <c r="D82" s="28" t="s">
        <v>610</v>
      </c>
      <c r="E82" s="21"/>
    </row>
    <row r="83" spans="1:5" ht="16.2" thickBot="1" x14ac:dyDescent="0.35">
      <c r="A83" s="30" t="s">
        <v>611</v>
      </c>
      <c r="B83" s="24" t="s">
        <v>3464</v>
      </c>
      <c r="C83" s="123"/>
      <c r="D83" s="31" t="s">
        <v>612</v>
      </c>
      <c r="E83" s="21"/>
    </row>
    <row r="84" spans="1:5" ht="16.2" thickBot="1" x14ac:dyDescent="0.35">
      <c r="A84" s="25" t="s">
        <v>613</v>
      </c>
      <c r="B84" s="24" t="s">
        <v>3465</v>
      </c>
      <c r="C84" s="123"/>
      <c r="D84" s="28" t="s">
        <v>614</v>
      </c>
      <c r="E84" s="21"/>
    </row>
    <row r="85" spans="1:5" ht="16.2" thickBot="1" x14ac:dyDescent="0.35">
      <c r="A85" s="25" t="s">
        <v>615</v>
      </c>
      <c r="B85" s="24" t="s">
        <v>3466</v>
      </c>
      <c r="C85" s="123"/>
      <c r="D85" s="28" t="s">
        <v>616</v>
      </c>
      <c r="E85" s="21"/>
    </row>
    <row r="86" spans="1:5" ht="16.2" thickBot="1" x14ac:dyDescent="0.35">
      <c r="A86" s="30" t="s">
        <v>617</v>
      </c>
      <c r="B86" s="27" t="s">
        <v>3467</v>
      </c>
      <c r="C86" s="123"/>
      <c r="D86" s="31" t="s">
        <v>618</v>
      </c>
      <c r="E86" s="21"/>
    </row>
    <row r="87" spans="1:5" ht="16.2" thickBot="1" x14ac:dyDescent="0.35">
      <c r="A87" s="25" t="s">
        <v>619</v>
      </c>
      <c r="B87" s="24" t="s">
        <v>3468</v>
      </c>
      <c r="C87" s="123"/>
      <c r="D87" s="28" t="s">
        <v>620</v>
      </c>
      <c r="E87" s="21"/>
    </row>
    <row r="88" spans="1:5" ht="16.2" thickBot="1" x14ac:dyDescent="0.35">
      <c r="A88" s="25" t="s">
        <v>621</v>
      </c>
      <c r="B88" s="24" t="s">
        <v>3469</v>
      </c>
      <c r="C88" s="123"/>
      <c r="D88" s="28" t="s">
        <v>622</v>
      </c>
      <c r="E88" s="21"/>
    </row>
    <row r="89" spans="1:5" ht="16.2" thickBot="1" x14ac:dyDescent="0.35">
      <c r="A89" s="25" t="s">
        <v>623</v>
      </c>
      <c r="B89" s="24" t="s">
        <v>3470</v>
      </c>
      <c r="C89" s="123"/>
      <c r="D89" s="28" t="s">
        <v>624</v>
      </c>
      <c r="E89" s="21"/>
    </row>
    <row r="90" spans="1:5" ht="16.2" thickBot="1" x14ac:dyDescent="0.35">
      <c r="A90" s="25" t="s">
        <v>625</v>
      </c>
      <c r="B90" s="24" t="s">
        <v>3471</v>
      </c>
      <c r="C90" s="123"/>
      <c r="D90" s="28" t="s">
        <v>626</v>
      </c>
      <c r="E90" s="21"/>
    </row>
    <row r="91" spans="1:5" ht="16.2" thickBot="1" x14ac:dyDescent="0.35">
      <c r="A91" s="25" t="s">
        <v>627</v>
      </c>
      <c r="B91" s="24" t="s">
        <v>3472</v>
      </c>
      <c r="C91" s="123"/>
      <c r="D91" s="28" t="s">
        <v>628</v>
      </c>
      <c r="E91" s="21"/>
    </row>
    <row r="92" spans="1:5" ht="16.2" thickBot="1" x14ac:dyDescent="0.35">
      <c r="A92" s="25" t="s">
        <v>629</v>
      </c>
      <c r="B92" s="24" t="s">
        <v>3473</v>
      </c>
      <c r="C92" s="123"/>
      <c r="D92" s="28" t="s">
        <v>630</v>
      </c>
      <c r="E92" s="21"/>
    </row>
    <row r="93" spans="1:5" ht="16.2" thickBot="1" x14ac:dyDescent="0.35">
      <c r="A93" s="25" t="s">
        <v>631</v>
      </c>
      <c r="B93" s="24" t="s">
        <v>3474</v>
      </c>
      <c r="C93" s="123"/>
      <c r="D93" s="28" t="s">
        <v>632</v>
      </c>
      <c r="E93" s="21"/>
    </row>
    <row r="94" spans="1:5" ht="16.2" thickBot="1" x14ac:dyDescent="0.35">
      <c r="A94" s="25" t="s">
        <v>633</v>
      </c>
      <c r="B94" s="24" t="s">
        <v>3475</v>
      </c>
      <c r="C94" s="123"/>
      <c r="D94" s="28" t="s">
        <v>634</v>
      </c>
      <c r="E94" s="21"/>
    </row>
    <row r="95" spans="1:5" ht="16.2" thickBot="1" x14ac:dyDescent="0.35">
      <c r="A95" s="25" t="s">
        <v>635</v>
      </c>
      <c r="B95" s="24" t="s">
        <v>3476</v>
      </c>
      <c r="C95" s="123"/>
      <c r="D95" s="28" t="s">
        <v>636</v>
      </c>
      <c r="E95" s="21"/>
    </row>
    <row r="96" spans="1:5" ht="16.2" thickBot="1" x14ac:dyDescent="0.35">
      <c r="A96" s="25" t="s">
        <v>637</v>
      </c>
      <c r="B96" s="24" t="s">
        <v>3477</v>
      </c>
      <c r="C96" s="123"/>
      <c r="D96" s="28" t="s">
        <v>638</v>
      </c>
      <c r="E96" s="21"/>
    </row>
    <row r="97" spans="1:7" ht="24" thickBot="1" x14ac:dyDescent="0.5">
      <c r="A97" s="48"/>
      <c r="B97" s="48"/>
      <c r="C97" s="121"/>
      <c r="D97" s="270" t="s">
        <v>227</v>
      </c>
      <c r="E97" s="283">
        <v>3</v>
      </c>
    </row>
    <row r="98" spans="1:7" ht="16.2" thickBot="1" x14ac:dyDescent="0.35">
      <c r="A98" s="29" t="s">
        <v>659</v>
      </c>
      <c r="B98" s="29" t="s">
        <v>3478</v>
      </c>
      <c r="C98" s="21"/>
      <c r="D98" s="28" t="s">
        <v>660</v>
      </c>
      <c r="E98" s="21"/>
    </row>
    <row r="99" spans="1:7" ht="16.2" thickBot="1" x14ac:dyDescent="0.35">
      <c r="A99" s="25" t="s">
        <v>661</v>
      </c>
      <c r="B99" s="24" t="s">
        <v>3479</v>
      </c>
      <c r="C99" s="123"/>
      <c r="D99" s="28" t="s">
        <v>662</v>
      </c>
      <c r="E99" s="21"/>
    </row>
    <row r="100" spans="1:7" ht="16.2" thickBot="1" x14ac:dyDescent="0.35">
      <c r="A100" s="25" t="s">
        <v>663</v>
      </c>
      <c r="B100" s="24" t="s">
        <v>3480</v>
      </c>
      <c r="C100" s="123"/>
      <c r="D100" s="28" t="s">
        <v>664</v>
      </c>
      <c r="E100" s="21"/>
      <c r="G100" t="s">
        <v>3481</v>
      </c>
    </row>
    <row r="101" spans="1:7" ht="16.2" thickBot="1" x14ac:dyDescent="0.35">
      <c r="A101" s="365"/>
      <c r="B101" s="365"/>
      <c r="C101" s="365"/>
      <c r="D101" s="365"/>
      <c r="E101" s="46">
        <v>91</v>
      </c>
      <c r="G101">
        <f>42153/91</f>
        <v>463.2197802197802</v>
      </c>
    </row>
    <row r="102" spans="1:7" ht="24" thickBot="1" x14ac:dyDescent="0.5">
      <c r="A102" s="272" t="s">
        <v>3038</v>
      </c>
      <c r="B102" s="273"/>
      <c r="C102" s="273"/>
      <c r="D102" s="270" t="s">
        <v>498</v>
      </c>
      <c r="E102" s="283">
        <v>14</v>
      </c>
    </row>
    <row r="103" spans="1:7" ht="15" thickBot="1" x14ac:dyDescent="0.35">
      <c r="A103" s="21" t="s">
        <v>1353</v>
      </c>
      <c r="B103" s="21" t="s">
        <v>1352</v>
      </c>
      <c r="C103" s="21"/>
      <c r="D103" s="21" t="s">
        <v>1354</v>
      </c>
      <c r="E103" s="21"/>
    </row>
    <row r="104" spans="1:7" ht="15" thickBot="1" x14ac:dyDescent="0.35">
      <c r="A104" s="21" t="s">
        <v>1369</v>
      </c>
      <c r="B104" s="21" t="s">
        <v>1368</v>
      </c>
      <c r="C104" s="21"/>
      <c r="D104" s="21" t="s">
        <v>1370</v>
      </c>
      <c r="E104" s="21"/>
    </row>
    <row r="105" spans="1:7" ht="15" thickBot="1" x14ac:dyDescent="0.35">
      <c r="A105" s="21" t="s">
        <v>1366</v>
      </c>
      <c r="B105" s="21" t="s">
        <v>1365</v>
      </c>
      <c r="C105" s="21"/>
      <c r="D105" s="21" t="s">
        <v>1367</v>
      </c>
      <c r="E105" s="21"/>
    </row>
    <row r="106" spans="1:7" ht="15" thickBot="1" x14ac:dyDescent="0.35">
      <c r="A106" s="21" t="s">
        <v>1356</v>
      </c>
      <c r="B106" s="21" t="s">
        <v>1355</v>
      </c>
      <c r="C106" s="21"/>
      <c r="D106" s="21"/>
      <c r="E106" s="21"/>
    </row>
    <row r="107" spans="1:7" ht="15" thickBot="1" x14ac:dyDescent="0.35">
      <c r="A107" s="21" t="s">
        <v>1383</v>
      </c>
      <c r="B107" s="21" t="s">
        <v>1382</v>
      </c>
      <c r="C107" s="21"/>
      <c r="D107" s="21" t="s">
        <v>1384</v>
      </c>
      <c r="E107" s="21"/>
    </row>
    <row r="108" spans="1:7" ht="15" thickBot="1" x14ac:dyDescent="0.35">
      <c r="A108" s="21" t="s">
        <v>1375</v>
      </c>
      <c r="B108" s="21" t="s">
        <v>1374</v>
      </c>
      <c r="C108" s="21"/>
      <c r="D108" s="21" t="s">
        <v>1376</v>
      </c>
      <c r="E108" s="21"/>
    </row>
    <row r="109" spans="1:7" ht="15" thickBot="1" x14ac:dyDescent="0.35">
      <c r="A109" s="21" t="s">
        <v>1372</v>
      </c>
      <c r="B109" s="21" t="s">
        <v>1371</v>
      </c>
      <c r="C109" s="21"/>
      <c r="D109" s="21" t="s">
        <v>1373</v>
      </c>
      <c r="E109" s="21"/>
    </row>
    <row r="110" spans="1:7" ht="15" thickBot="1" x14ac:dyDescent="0.35">
      <c r="A110" s="21" t="s">
        <v>1389</v>
      </c>
      <c r="B110" s="21" t="s">
        <v>1432</v>
      </c>
      <c r="C110" s="21"/>
      <c r="D110" s="21"/>
      <c r="E110" s="21"/>
    </row>
    <row r="111" spans="1:7" ht="15" thickBot="1" x14ac:dyDescent="0.35">
      <c r="A111" s="21" t="s">
        <v>1380</v>
      </c>
      <c r="B111" s="21" t="s">
        <v>1278</v>
      </c>
      <c r="C111" s="21"/>
      <c r="D111" s="21" t="s">
        <v>1381</v>
      </c>
      <c r="E111" s="21"/>
    </row>
    <row r="112" spans="1:7" ht="15" thickBot="1" x14ac:dyDescent="0.35">
      <c r="A112" s="21" t="s">
        <v>1358</v>
      </c>
      <c r="B112" s="21" t="s">
        <v>1357</v>
      </c>
      <c r="C112" s="21"/>
      <c r="D112" s="21" t="s">
        <v>1359</v>
      </c>
      <c r="E112" s="21"/>
    </row>
    <row r="113" spans="1:5" ht="15" thickBot="1" x14ac:dyDescent="0.35">
      <c r="A113" s="21" t="s">
        <v>1171</v>
      </c>
      <c r="B113" s="21" t="s">
        <v>1360</v>
      </c>
      <c r="C113" s="21"/>
      <c r="D113" s="21" t="s">
        <v>1361</v>
      </c>
      <c r="E113" s="21"/>
    </row>
    <row r="114" spans="1:5" ht="15" thickBot="1" x14ac:dyDescent="0.35">
      <c r="A114" s="21" t="s">
        <v>1387</v>
      </c>
      <c r="B114" s="21" t="s">
        <v>1209</v>
      </c>
      <c r="C114" s="21"/>
      <c r="D114" s="21" t="s">
        <v>1388</v>
      </c>
      <c r="E114" s="21"/>
    </row>
    <row r="115" spans="1:5" ht="15" thickBot="1" x14ac:dyDescent="0.35">
      <c r="A115" s="21" t="s">
        <v>1386</v>
      </c>
      <c r="B115" s="21" t="s">
        <v>1385</v>
      </c>
      <c r="C115" s="21"/>
      <c r="D115" s="21" t="s">
        <v>1373</v>
      </c>
      <c r="E115" s="21"/>
    </row>
    <row r="116" spans="1:5" ht="15" thickBot="1" x14ac:dyDescent="0.35">
      <c r="A116" s="21" t="s">
        <v>1378</v>
      </c>
      <c r="B116" s="21" t="s">
        <v>1377</v>
      </c>
      <c r="C116" s="21"/>
      <c r="D116" s="21" t="s">
        <v>1379</v>
      </c>
      <c r="E116" s="21"/>
    </row>
    <row r="117" spans="1:5" ht="24" thickBot="1" x14ac:dyDescent="0.5">
      <c r="A117" s="164"/>
      <c r="B117" s="48"/>
      <c r="C117" s="48"/>
      <c r="D117" s="270" t="s">
        <v>492</v>
      </c>
      <c r="E117" s="283">
        <v>25</v>
      </c>
    </row>
    <row r="118" spans="1:5" ht="15" thickBot="1" x14ac:dyDescent="0.35">
      <c r="A118" s="21" t="s">
        <v>1401</v>
      </c>
      <c r="B118" s="21" t="s">
        <v>1400</v>
      </c>
      <c r="C118" s="21"/>
      <c r="D118" s="21" t="s">
        <v>1402</v>
      </c>
      <c r="E118" s="21"/>
    </row>
    <row r="119" spans="1:5" ht="15" thickBot="1" x14ac:dyDescent="0.35">
      <c r="A119" s="21" t="s">
        <v>1425</v>
      </c>
      <c r="B119" s="21" t="s">
        <v>1424</v>
      </c>
      <c r="C119" s="21"/>
      <c r="D119" s="21" t="s">
        <v>1426</v>
      </c>
      <c r="E119" s="21"/>
    </row>
    <row r="120" spans="1:5" ht="15" thickBot="1" x14ac:dyDescent="0.35">
      <c r="A120" s="21" t="s">
        <v>1171</v>
      </c>
      <c r="B120" s="21" t="s">
        <v>1360</v>
      </c>
      <c r="C120" s="21"/>
      <c r="D120" s="21" t="s">
        <v>1361</v>
      </c>
      <c r="E120" s="21"/>
    </row>
    <row r="121" spans="1:5" ht="15" thickBot="1" x14ac:dyDescent="0.35">
      <c r="A121" s="21" t="s">
        <v>1427</v>
      </c>
      <c r="B121" s="21" t="s">
        <v>1209</v>
      </c>
      <c r="C121" s="21"/>
      <c r="D121" s="21" t="s">
        <v>525</v>
      </c>
      <c r="E121" s="21"/>
    </row>
    <row r="122" spans="1:5" ht="15" thickBot="1" x14ac:dyDescent="0.35">
      <c r="A122" s="21" t="s">
        <v>1159</v>
      </c>
      <c r="B122" s="21" t="s">
        <v>1393</v>
      </c>
      <c r="C122" s="21"/>
      <c r="D122" s="21" t="s">
        <v>1243</v>
      </c>
      <c r="E122" s="21"/>
    </row>
    <row r="123" spans="1:5" ht="15" thickBot="1" x14ac:dyDescent="0.35">
      <c r="A123" s="21" t="s">
        <v>1429</v>
      </c>
      <c r="B123" s="21" t="s">
        <v>1397</v>
      </c>
      <c r="C123" s="21"/>
      <c r="D123" s="21" t="s">
        <v>1430</v>
      </c>
      <c r="E123" s="21"/>
    </row>
    <row r="124" spans="1:5" ht="15" thickBot="1" x14ac:dyDescent="0.35">
      <c r="A124" s="21" t="s">
        <v>1398</v>
      </c>
      <c r="B124" s="21" t="s">
        <v>1397</v>
      </c>
      <c r="C124" s="21"/>
      <c r="D124" s="21" t="s">
        <v>1399</v>
      </c>
      <c r="E124" s="21"/>
    </row>
    <row r="125" spans="1:5" ht="15" thickBot="1" x14ac:dyDescent="0.35">
      <c r="A125" s="21" t="s">
        <v>1165</v>
      </c>
      <c r="B125" s="21" t="s">
        <v>1431</v>
      </c>
      <c r="C125" s="21"/>
      <c r="D125" s="21"/>
      <c r="E125" s="21"/>
    </row>
    <row r="126" spans="1:5" ht="15" thickBot="1" x14ac:dyDescent="0.35">
      <c r="A126" s="21" t="s">
        <v>1395</v>
      </c>
      <c r="B126" s="21" t="s">
        <v>1394</v>
      </c>
      <c r="C126" s="21"/>
      <c r="D126" s="21" t="s">
        <v>1396</v>
      </c>
      <c r="E126" s="21"/>
    </row>
    <row r="127" spans="1:5" ht="15" thickBot="1" x14ac:dyDescent="0.35">
      <c r="A127" s="21" t="s">
        <v>1419</v>
      </c>
      <c r="B127" s="21" t="s">
        <v>1418</v>
      </c>
      <c r="C127" s="21"/>
      <c r="D127" s="21" t="s">
        <v>1420</v>
      </c>
      <c r="E127" s="21"/>
    </row>
    <row r="128" spans="1:5" ht="15" thickBot="1" x14ac:dyDescent="0.35">
      <c r="A128" s="21" t="s">
        <v>1421</v>
      </c>
      <c r="B128" s="21" t="s">
        <v>1265</v>
      </c>
      <c r="C128" s="21"/>
      <c r="D128" s="21" t="s">
        <v>1422</v>
      </c>
      <c r="E128" s="21"/>
    </row>
    <row r="129" spans="1:5" ht="15" thickBot="1" x14ac:dyDescent="0.35">
      <c r="A129" s="21" t="s">
        <v>1378</v>
      </c>
      <c r="B129" s="21" t="s">
        <v>1377</v>
      </c>
      <c r="C129" s="21"/>
      <c r="D129" s="21" t="s">
        <v>1379</v>
      </c>
      <c r="E129" s="21"/>
    </row>
    <row r="130" spans="1:5" ht="15" thickBot="1" x14ac:dyDescent="0.35">
      <c r="A130" s="21" t="s">
        <v>1392</v>
      </c>
      <c r="B130" s="21" t="s">
        <v>1391</v>
      </c>
      <c r="C130" s="21"/>
      <c r="D130" s="21" t="s">
        <v>1247</v>
      </c>
      <c r="E130" s="21"/>
    </row>
    <row r="131" spans="1:5" ht="15" thickBot="1" x14ac:dyDescent="0.35">
      <c r="A131" s="21" t="s">
        <v>1172</v>
      </c>
      <c r="B131" s="21" t="s">
        <v>1413</v>
      </c>
      <c r="C131" s="21"/>
      <c r="D131" s="21" t="s">
        <v>1414</v>
      </c>
      <c r="E131" s="21"/>
    </row>
    <row r="132" spans="1:5" ht="15" thickBot="1" x14ac:dyDescent="0.35">
      <c r="A132" s="21" t="s">
        <v>1411</v>
      </c>
      <c r="B132" s="21" t="s">
        <v>1410</v>
      </c>
      <c r="C132" s="21"/>
      <c r="D132" s="21" t="s">
        <v>1412</v>
      </c>
      <c r="E132" s="21"/>
    </row>
    <row r="133" spans="1:5" ht="15" thickBot="1" x14ac:dyDescent="0.35">
      <c r="A133" s="21" t="s">
        <v>1428</v>
      </c>
      <c r="B133" s="21" t="s">
        <v>1284</v>
      </c>
      <c r="C133" s="21"/>
      <c r="D133" s="21" t="s">
        <v>1390</v>
      </c>
      <c r="E133" s="21"/>
    </row>
    <row r="134" spans="1:5" ht="15" thickBot="1" x14ac:dyDescent="0.35">
      <c r="A134" s="21" t="s">
        <v>1407</v>
      </c>
      <c r="B134" s="21" t="s">
        <v>1406</v>
      </c>
      <c r="C134" s="21"/>
      <c r="D134" s="21" t="s">
        <v>1408</v>
      </c>
      <c r="E134" s="21"/>
    </row>
    <row r="135" spans="1:5" ht="15" thickBot="1" x14ac:dyDescent="0.35">
      <c r="A135" s="21" t="s">
        <v>1363</v>
      </c>
      <c r="B135" s="21" t="s">
        <v>1362</v>
      </c>
      <c r="C135" s="21"/>
      <c r="D135" s="21" t="s">
        <v>1364</v>
      </c>
      <c r="E135" s="21"/>
    </row>
    <row r="136" spans="1:5" ht="15" thickBot="1" x14ac:dyDescent="0.35">
      <c r="A136" s="21" t="s">
        <v>1404</v>
      </c>
      <c r="B136" s="21" t="s">
        <v>1403</v>
      </c>
      <c r="C136" s="21"/>
      <c r="D136" s="21" t="s">
        <v>1405</v>
      </c>
      <c r="E136" s="21"/>
    </row>
    <row r="137" spans="1:5" ht="15" thickBot="1" x14ac:dyDescent="0.35">
      <c r="A137" s="21" t="s">
        <v>1416</v>
      </c>
      <c r="B137" s="21" t="s">
        <v>1415</v>
      </c>
      <c r="C137" s="21"/>
      <c r="D137" s="21" t="s">
        <v>1417</v>
      </c>
      <c r="E137" s="21"/>
    </row>
    <row r="138" spans="1:5" ht="15" thickBot="1" x14ac:dyDescent="0.35">
      <c r="A138" s="21" t="s">
        <v>1380</v>
      </c>
      <c r="B138" s="21" t="s">
        <v>1278</v>
      </c>
      <c r="C138" s="21"/>
      <c r="D138" s="21" t="s">
        <v>1381</v>
      </c>
      <c r="E138" s="21"/>
    </row>
    <row r="139" spans="1:5" ht="15" thickBot="1" x14ac:dyDescent="0.35">
      <c r="A139" s="21" t="s">
        <v>1162</v>
      </c>
      <c r="B139" s="21" t="s">
        <v>1409</v>
      </c>
      <c r="C139" s="21"/>
      <c r="D139" s="21" t="s">
        <v>1249</v>
      </c>
      <c r="E139" s="21"/>
    </row>
    <row r="140" spans="1:5" ht="15" thickBot="1" x14ac:dyDescent="0.35">
      <c r="A140" s="21" t="s">
        <v>1423</v>
      </c>
      <c r="B140" s="21" t="s">
        <v>1258</v>
      </c>
      <c r="C140" s="21"/>
      <c r="D140" s="21" t="s">
        <v>1259</v>
      </c>
      <c r="E140" s="21"/>
    </row>
    <row r="141" spans="1:5" ht="15" thickBot="1" x14ac:dyDescent="0.35">
      <c r="A141" s="21" t="s">
        <v>2435</v>
      </c>
      <c r="B141" s="21" t="s">
        <v>2436</v>
      </c>
      <c r="C141" s="21"/>
      <c r="D141" s="21"/>
      <c r="E141" s="21"/>
    </row>
    <row r="142" spans="1:5" ht="15" thickBot="1" x14ac:dyDescent="0.35">
      <c r="A142" s="132" t="s">
        <v>2433</v>
      </c>
      <c r="B142" s="132" t="s">
        <v>2434</v>
      </c>
      <c r="C142" s="132"/>
      <c r="D142" s="21"/>
      <c r="E142" s="21"/>
    </row>
    <row r="143" spans="1:5" ht="24" thickBot="1" x14ac:dyDescent="0.5">
      <c r="A143" s="74"/>
      <c r="B143" s="74"/>
      <c r="C143" s="74"/>
      <c r="D143" s="270" t="s">
        <v>491</v>
      </c>
      <c r="E143" s="283">
        <v>2</v>
      </c>
    </row>
    <row r="144" spans="1:5" ht="15" thickBot="1" x14ac:dyDescent="0.35">
      <c r="A144" s="21" t="s">
        <v>1306</v>
      </c>
      <c r="B144" s="21" t="s">
        <v>1215</v>
      </c>
      <c r="C144" s="21"/>
      <c r="D144" s="21" t="s">
        <v>1307</v>
      </c>
      <c r="E144" s="21"/>
    </row>
    <row r="145" spans="1:5" ht="15" thickBot="1" x14ac:dyDescent="0.35">
      <c r="A145" s="21" t="s">
        <v>1341</v>
      </c>
      <c r="B145" s="21" t="s">
        <v>1340</v>
      </c>
      <c r="C145" s="21"/>
      <c r="D145" s="21" t="s">
        <v>1342</v>
      </c>
      <c r="E145" s="21"/>
    </row>
    <row r="146" spans="1:5" ht="29.25" customHeight="1" thickBot="1" x14ac:dyDescent="0.5">
      <c r="A146" s="165"/>
      <c r="B146" s="166"/>
      <c r="C146" s="166"/>
      <c r="D146" s="270" t="s">
        <v>490</v>
      </c>
      <c r="E146" s="283">
        <v>16</v>
      </c>
    </row>
    <row r="147" spans="1:5" ht="15" thickBot="1" x14ac:dyDescent="0.35">
      <c r="A147" s="21" t="s">
        <v>1315</v>
      </c>
      <c r="B147" s="21" t="s">
        <v>1314</v>
      </c>
      <c r="C147" s="21"/>
      <c r="D147" s="21" t="s">
        <v>1316</v>
      </c>
      <c r="E147" s="21"/>
    </row>
    <row r="148" spans="1:5" ht="15" thickBot="1" x14ac:dyDescent="0.35">
      <c r="A148" s="21" t="s">
        <v>1309</v>
      </c>
      <c r="B148" s="21" t="s">
        <v>1308</v>
      </c>
      <c r="C148" s="21"/>
      <c r="D148" s="21" t="s">
        <v>1310</v>
      </c>
      <c r="E148" s="21"/>
    </row>
    <row r="149" spans="1:5" ht="15" thickBot="1" x14ac:dyDescent="0.35">
      <c r="A149" s="21" t="s">
        <v>1327</v>
      </c>
      <c r="B149" s="21" t="s">
        <v>1326</v>
      </c>
      <c r="C149" s="21"/>
      <c r="D149" s="21" t="s">
        <v>1328</v>
      </c>
      <c r="E149" s="21"/>
    </row>
    <row r="150" spans="1:5" ht="15" thickBot="1" x14ac:dyDescent="0.35">
      <c r="A150" s="21" t="s">
        <v>1338</v>
      </c>
      <c r="B150" s="21" t="s">
        <v>1337</v>
      </c>
      <c r="C150" s="21"/>
      <c r="D150" s="21" t="s">
        <v>1339</v>
      </c>
      <c r="E150" s="21"/>
    </row>
    <row r="151" spans="1:5" ht="15" thickBot="1" x14ac:dyDescent="0.35">
      <c r="A151" s="21" t="s">
        <v>1348</v>
      </c>
      <c r="B151" s="21" t="s">
        <v>1337</v>
      </c>
      <c r="C151" s="21"/>
      <c r="D151" s="21" t="s">
        <v>1349</v>
      </c>
      <c r="E151" s="21"/>
    </row>
    <row r="152" spans="1:5" ht="15" thickBot="1" x14ac:dyDescent="0.35">
      <c r="A152" s="21" t="s">
        <v>1324</v>
      </c>
      <c r="B152" s="21" t="s">
        <v>1323</v>
      </c>
      <c r="C152" s="21"/>
      <c r="D152" s="21" t="s">
        <v>1325</v>
      </c>
      <c r="E152" s="21"/>
    </row>
    <row r="153" spans="1:5" ht="15" thickBot="1" x14ac:dyDescent="0.35">
      <c r="A153" s="21" t="s">
        <v>1321</v>
      </c>
      <c r="B153" s="21" t="s">
        <v>1320</v>
      </c>
      <c r="C153" s="21"/>
      <c r="D153" s="21" t="s">
        <v>1322</v>
      </c>
      <c r="E153" s="21"/>
    </row>
    <row r="154" spans="1:5" ht="15" thickBot="1" x14ac:dyDescent="0.35">
      <c r="A154" s="21" t="s">
        <v>1344</v>
      </c>
      <c r="B154" s="21" t="s">
        <v>1343</v>
      </c>
      <c r="C154" s="21"/>
      <c r="D154" s="21" t="s">
        <v>1345</v>
      </c>
      <c r="E154" s="21"/>
    </row>
    <row r="155" spans="1:5" ht="15" thickBot="1" x14ac:dyDescent="0.35">
      <c r="A155" s="21" t="s">
        <v>1333</v>
      </c>
      <c r="B155" s="21" t="s">
        <v>1332</v>
      </c>
      <c r="C155" s="21"/>
      <c r="D155" s="21" t="s">
        <v>1334</v>
      </c>
      <c r="E155" s="21"/>
    </row>
    <row r="156" spans="1:5" ht="15" thickBot="1" x14ac:dyDescent="0.35">
      <c r="A156" s="21" t="s">
        <v>1330</v>
      </c>
      <c r="B156" s="21" t="s">
        <v>1329</v>
      </c>
      <c r="C156" s="21"/>
      <c r="D156" s="21" t="s">
        <v>1331</v>
      </c>
      <c r="E156" s="21"/>
    </row>
    <row r="157" spans="1:5" ht="15" thickBot="1" x14ac:dyDescent="0.35">
      <c r="A157" s="21" t="s">
        <v>1318</v>
      </c>
      <c r="B157" s="21" t="s">
        <v>1317</v>
      </c>
      <c r="C157" s="21"/>
      <c r="D157" s="21" t="s">
        <v>1319</v>
      </c>
      <c r="E157" s="21"/>
    </row>
    <row r="158" spans="1:5" ht="15" thickBot="1" x14ac:dyDescent="0.35">
      <c r="A158" s="21" t="s">
        <v>1347</v>
      </c>
      <c r="B158" s="21" t="s">
        <v>1346</v>
      </c>
      <c r="C158" s="21"/>
      <c r="D158" s="21" t="s">
        <v>1434</v>
      </c>
      <c r="E158" s="21"/>
    </row>
    <row r="159" spans="1:5" ht="15" thickBot="1" x14ac:dyDescent="0.35">
      <c r="A159" s="21" t="s">
        <v>1335</v>
      </c>
      <c r="B159" s="21" t="s">
        <v>1433</v>
      </c>
      <c r="C159" s="21"/>
      <c r="D159" s="21" t="s">
        <v>1336</v>
      </c>
      <c r="E159" s="21"/>
    </row>
    <row r="160" spans="1:5" ht="15" thickBot="1" x14ac:dyDescent="0.35">
      <c r="A160" s="21" t="s">
        <v>1350</v>
      </c>
      <c r="B160" s="21" t="s">
        <v>1340</v>
      </c>
      <c r="C160" s="21"/>
      <c r="D160" s="21" t="s">
        <v>1351</v>
      </c>
      <c r="E160" s="21"/>
    </row>
    <row r="161" spans="1:7" ht="15" thickBot="1" x14ac:dyDescent="0.35">
      <c r="A161" s="21" t="s">
        <v>1312</v>
      </c>
      <c r="B161" s="21" t="s">
        <v>1311</v>
      </c>
      <c r="C161" s="21"/>
      <c r="D161" s="21" t="s">
        <v>1313</v>
      </c>
      <c r="E161" s="21"/>
      <c r="G161" t="s">
        <v>3481</v>
      </c>
    </row>
    <row r="162" spans="1:7" ht="15" thickBot="1" x14ac:dyDescent="0.35">
      <c r="A162" s="21" t="s">
        <v>1304</v>
      </c>
      <c r="B162" s="21" t="s">
        <v>1303</v>
      </c>
      <c r="C162" s="21"/>
      <c r="D162" s="21" t="s">
        <v>1305</v>
      </c>
      <c r="E162" s="21"/>
      <c r="G162">
        <f>14019/57</f>
        <v>245.94736842105263</v>
      </c>
    </row>
    <row r="163" spans="1:7" ht="15" thickBot="1" x14ac:dyDescent="0.35">
      <c r="A163" s="46"/>
      <c r="B163" s="46"/>
      <c r="C163" s="46"/>
      <c r="D163" s="46"/>
      <c r="E163" s="46">
        <v>57</v>
      </c>
    </row>
    <row r="164" spans="1:7" ht="24.75" customHeight="1" thickBot="1" x14ac:dyDescent="0.5">
      <c r="A164" s="270" t="s">
        <v>3039</v>
      </c>
      <c r="B164" s="261"/>
      <c r="C164" s="261"/>
      <c r="D164" s="270" t="s">
        <v>498</v>
      </c>
      <c r="E164" s="283">
        <v>8</v>
      </c>
    </row>
    <row r="165" spans="1:7" ht="15" thickBot="1" x14ac:dyDescent="0.35">
      <c r="A165" s="21" t="s">
        <v>415</v>
      </c>
      <c r="B165" s="21" t="s">
        <v>2450</v>
      </c>
      <c r="C165" s="21"/>
      <c r="D165" s="21"/>
      <c r="E165" s="21"/>
    </row>
    <row r="166" spans="1:7" ht="15" thickBot="1" x14ac:dyDescent="0.35">
      <c r="A166" s="54" t="s">
        <v>2339</v>
      </c>
      <c r="B166" s="194" t="s">
        <v>2449</v>
      </c>
      <c r="C166" s="21"/>
      <c r="D166" s="120"/>
      <c r="E166" s="120"/>
    </row>
    <row r="167" spans="1:7" ht="15" thickBot="1" x14ac:dyDescent="0.35">
      <c r="A167" s="191" t="s">
        <v>2586</v>
      </c>
      <c r="B167" s="195" t="s">
        <v>2587</v>
      </c>
      <c r="C167" s="132"/>
      <c r="D167" s="122"/>
      <c r="E167" s="54"/>
    </row>
    <row r="168" spans="1:7" ht="15" thickBot="1" x14ac:dyDescent="0.35">
      <c r="A168" s="191" t="s">
        <v>2588</v>
      </c>
      <c r="B168" s="196" t="s">
        <v>2455</v>
      </c>
      <c r="C168" s="132"/>
      <c r="D168" s="121"/>
      <c r="E168" s="21"/>
    </row>
    <row r="169" spans="1:7" ht="15" thickBot="1" x14ac:dyDescent="0.35">
      <c r="A169" s="191" t="s">
        <v>416</v>
      </c>
      <c r="B169" s="363" t="s">
        <v>2589</v>
      </c>
      <c r="C169" s="132"/>
      <c r="D169" s="120"/>
      <c r="E169" s="123"/>
    </row>
    <row r="170" spans="1:7" ht="15" thickBot="1" x14ac:dyDescent="0.35">
      <c r="A170" s="132" t="s">
        <v>2590</v>
      </c>
      <c r="B170" s="364" t="s">
        <v>2591</v>
      </c>
      <c r="C170" s="132"/>
      <c r="D170" s="122"/>
      <c r="E170" s="21"/>
    </row>
    <row r="171" spans="1:7" ht="15" thickBot="1" x14ac:dyDescent="0.35">
      <c r="A171" s="192" t="s">
        <v>2600</v>
      </c>
      <c r="B171" s="74" t="s">
        <v>2601</v>
      </c>
      <c r="C171" s="132"/>
      <c r="D171" s="122"/>
      <c r="E171" s="192"/>
    </row>
    <row r="172" spans="1:7" ht="15" thickBot="1" x14ac:dyDescent="0.35">
      <c r="A172" s="192" t="s">
        <v>2602</v>
      </c>
      <c r="B172" s="364" t="s">
        <v>2603</v>
      </c>
      <c r="C172" s="132"/>
      <c r="D172" s="122"/>
      <c r="E172" s="193"/>
    </row>
    <row r="173" spans="1:7" ht="24.75" customHeight="1" thickBot="1" x14ac:dyDescent="0.5">
      <c r="A173" s="48"/>
      <c r="B173" s="48"/>
      <c r="C173" s="48"/>
      <c r="D173" s="270" t="s">
        <v>2451</v>
      </c>
      <c r="E173" s="283">
        <v>25</v>
      </c>
    </row>
    <row r="174" spans="1:7" ht="15" thickBot="1" x14ac:dyDescent="0.35">
      <c r="A174" s="21" t="s">
        <v>2342</v>
      </c>
      <c r="B174" s="21" t="s">
        <v>2456</v>
      </c>
      <c r="C174" s="21"/>
      <c r="D174" s="21"/>
      <c r="E174" s="21"/>
    </row>
    <row r="175" spans="1:7" ht="15" thickBot="1" x14ac:dyDescent="0.35">
      <c r="A175" s="21" t="s">
        <v>2604</v>
      </c>
      <c r="B175" s="21" t="s">
        <v>2605</v>
      </c>
      <c r="C175" s="21"/>
      <c r="D175" s="21"/>
      <c r="E175" s="21"/>
    </row>
    <row r="176" spans="1:7" ht="15" thickBot="1" x14ac:dyDescent="0.35">
      <c r="A176" s="21" t="s">
        <v>2337</v>
      </c>
      <c r="B176" s="21" t="s">
        <v>2439</v>
      </c>
      <c r="C176" s="21"/>
      <c r="D176" s="21"/>
      <c r="E176" s="21"/>
    </row>
    <row r="177" spans="1:5" ht="15" thickBot="1" x14ac:dyDescent="0.35">
      <c r="A177" s="21" t="s">
        <v>2440</v>
      </c>
      <c r="B177" s="21" t="s">
        <v>2441</v>
      </c>
      <c r="C177" s="21"/>
      <c r="D177" s="21"/>
      <c r="E177" s="21"/>
    </row>
    <row r="178" spans="1:5" ht="15" thickBot="1" x14ac:dyDescent="0.35">
      <c r="A178" s="21" t="s">
        <v>2442</v>
      </c>
      <c r="B178" s="21" t="s">
        <v>2443</v>
      </c>
      <c r="C178" s="21"/>
      <c r="D178" s="21"/>
      <c r="E178" s="21"/>
    </row>
    <row r="179" spans="1:5" ht="15" thickBot="1" x14ac:dyDescent="0.35">
      <c r="A179" s="21" t="s">
        <v>2444</v>
      </c>
      <c r="B179" s="21" t="s">
        <v>2445</v>
      </c>
      <c r="C179" s="21"/>
      <c r="D179" s="21"/>
      <c r="E179" s="21"/>
    </row>
    <row r="180" spans="1:5" ht="15" thickBot="1" x14ac:dyDescent="0.35">
      <c r="A180" s="21" t="s">
        <v>2446</v>
      </c>
      <c r="B180" s="21" t="s">
        <v>2447</v>
      </c>
      <c r="C180" s="21"/>
      <c r="D180" s="21"/>
      <c r="E180" s="21"/>
    </row>
    <row r="181" spans="1:5" ht="15" thickBot="1" x14ac:dyDescent="0.35">
      <c r="A181" s="21" t="s">
        <v>2452</v>
      </c>
      <c r="B181" s="21" t="s">
        <v>2453</v>
      </c>
      <c r="C181" s="21"/>
      <c r="D181" s="21"/>
      <c r="E181" s="21"/>
    </row>
    <row r="182" spans="1:5" ht="15" thickBot="1" x14ac:dyDescent="0.35">
      <c r="A182" s="21" t="s">
        <v>2454</v>
      </c>
      <c r="B182" s="21" t="s">
        <v>2626</v>
      </c>
      <c r="C182" s="21"/>
      <c r="D182" s="21"/>
      <c r="E182" s="21"/>
    </row>
    <row r="183" spans="1:5" ht="15" thickBot="1" x14ac:dyDescent="0.35">
      <c r="A183" s="21" t="s">
        <v>2457</v>
      </c>
      <c r="B183" s="21" t="s">
        <v>2458</v>
      </c>
      <c r="C183" s="21"/>
      <c r="D183" s="21"/>
      <c r="E183" s="21"/>
    </row>
    <row r="184" spans="1:5" ht="15" thickBot="1" x14ac:dyDescent="0.35">
      <c r="A184" s="21" t="s">
        <v>2459</v>
      </c>
      <c r="B184" s="21" t="s">
        <v>2460</v>
      </c>
      <c r="C184" s="21"/>
      <c r="D184" s="21"/>
      <c r="E184" s="21"/>
    </row>
    <row r="185" spans="1:5" ht="15" thickBot="1" x14ac:dyDescent="0.35">
      <c r="A185" s="21" t="s">
        <v>2461</v>
      </c>
      <c r="B185" s="21" t="s">
        <v>2462</v>
      </c>
      <c r="C185" s="21"/>
      <c r="D185" s="21"/>
      <c r="E185" s="21"/>
    </row>
    <row r="186" spans="1:5" ht="15" thickBot="1" x14ac:dyDescent="0.35">
      <c r="A186" s="21" t="s">
        <v>2463</v>
      </c>
      <c r="B186" s="21" t="s">
        <v>2464</v>
      </c>
      <c r="C186" s="21"/>
      <c r="D186" s="21"/>
      <c r="E186" s="21"/>
    </row>
    <row r="187" spans="1:5" ht="15" thickBot="1" x14ac:dyDescent="0.35">
      <c r="A187" s="132" t="s">
        <v>2606</v>
      </c>
      <c r="B187" s="132" t="s">
        <v>2607</v>
      </c>
      <c r="C187" s="132"/>
      <c r="D187" s="21"/>
      <c r="E187" s="21"/>
    </row>
    <row r="188" spans="1:5" ht="15" thickBot="1" x14ac:dyDescent="0.35">
      <c r="A188" s="132" t="s">
        <v>2612</v>
      </c>
      <c r="B188" s="132" t="s">
        <v>2456</v>
      </c>
      <c r="C188" s="132"/>
      <c r="D188" s="21"/>
      <c r="E188" s="21"/>
    </row>
    <row r="189" spans="1:5" ht="15" thickBot="1" x14ac:dyDescent="0.35">
      <c r="A189" s="132" t="s">
        <v>2341</v>
      </c>
      <c r="B189" s="132" t="s">
        <v>2613</v>
      </c>
      <c r="C189" s="132"/>
      <c r="D189" s="21"/>
      <c r="E189" s="21"/>
    </row>
    <row r="190" spans="1:5" ht="15" thickBot="1" x14ac:dyDescent="0.35">
      <c r="A190" s="132" t="s">
        <v>2614</v>
      </c>
      <c r="B190" s="132" t="s">
        <v>2601</v>
      </c>
      <c r="C190" s="132"/>
      <c r="D190" s="21"/>
      <c r="E190" s="21"/>
    </row>
    <row r="191" spans="1:5" ht="15" thickBot="1" x14ac:dyDescent="0.35">
      <c r="A191" s="132" t="s">
        <v>2621</v>
      </c>
      <c r="B191" s="132" t="s">
        <v>2622</v>
      </c>
      <c r="C191" s="132"/>
      <c r="D191" s="21"/>
      <c r="E191" s="21"/>
    </row>
    <row r="192" spans="1:5" ht="15" thickBot="1" x14ac:dyDescent="0.35">
      <c r="A192" s="132" t="s">
        <v>2623</v>
      </c>
      <c r="B192" s="132" t="s">
        <v>2624</v>
      </c>
      <c r="C192" s="132"/>
      <c r="D192" s="21"/>
      <c r="E192" s="21"/>
    </row>
    <row r="193" spans="1:7" ht="15" thickBot="1" x14ac:dyDescent="0.35">
      <c r="A193" s="132" t="s">
        <v>2625</v>
      </c>
      <c r="B193" s="132" t="s">
        <v>2441</v>
      </c>
      <c r="C193" s="132"/>
      <c r="D193" s="21"/>
      <c r="E193" s="21"/>
    </row>
    <row r="194" spans="1:7" ht="15" thickBot="1" x14ac:dyDescent="0.35">
      <c r="A194" s="132" t="s">
        <v>2627</v>
      </c>
      <c r="B194" s="132" t="s">
        <v>2628</v>
      </c>
      <c r="C194" s="132"/>
      <c r="D194" s="21"/>
      <c r="E194" s="21"/>
    </row>
    <row r="195" spans="1:7" ht="15" thickBot="1" x14ac:dyDescent="0.35">
      <c r="A195" s="132" t="s">
        <v>2629</v>
      </c>
      <c r="B195" s="132" t="s">
        <v>2630</v>
      </c>
      <c r="C195" s="132"/>
      <c r="D195" s="21"/>
      <c r="E195" s="21"/>
    </row>
    <row r="196" spans="1:7" ht="15" thickBot="1" x14ac:dyDescent="0.35">
      <c r="A196" s="132" t="s">
        <v>2631</v>
      </c>
      <c r="B196" s="132" t="s">
        <v>2632</v>
      </c>
      <c r="C196" s="132"/>
      <c r="D196" s="21"/>
      <c r="E196" s="21"/>
      <c r="G196" t="s">
        <v>3481</v>
      </c>
    </row>
    <row r="197" spans="1:7" ht="15" thickBot="1" x14ac:dyDescent="0.35">
      <c r="A197" s="132" t="s">
        <v>2633</v>
      </c>
      <c r="B197" s="132" t="s">
        <v>3040</v>
      </c>
      <c r="C197" s="132"/>
      <c r="D197" s="21"/>
      <c r="E197" s="21"/>
      <c r="G197">
        <f>2730/33</f>
        <v>82.727272727272734</v>
      </c>
    </row>
    <row r="198" spans="1:7" ht="15" thickBot="1" x14ac:dyDescent="0.35">
      <c r="A198" s="132" t="s">
        <v>2635</v>
      </c>
      <c r="B198" s="132" t="s">
        <v>2636</v>
      </c>
      <c r="C198" s="132"/>
      <c r="D198" s="21"/>
      <c r="E198" s="21"/>
    </row>
    <row r="199" spans="1:7" ht="15" thickBot="1" x14ac:dyDescent="0.35">
      <c r="E199">
        <v>33</v>
      </c>
      <c r="F199">
        <v>181</v>
      </c>
    </row>
    <row r="200" spans="1:7" ht="24" thickBot="1" x14ac:dyDescent="0.5">
      <c r="A200" s="366" t="s">
        <v>2970</v>
      </c>
      <c r="B200" s="367"/>
      <c r="C200" s="367"/>
      <c r="D200" s="366" t="s">
        <v>498</v>
      </c>
      <c r="E200" s="282">
        <v>5</v>
      </c>
    </row>
    <row r="201" spans="1:7" ht="15" thickBot="1" x14ac:dyDescent="0.35">
      <c r="A201" s="256" t="s">
        <v>2592</v>
      </c>
      <c r="B201" s="265" t="s">
        <v>2593</v>
      </c>
      <c r="C201" s="258"/>
      <c r="D201" s="368"/>
      <c r="E201" s="256"/>
    </row>
    <row r="202" spans="1:7" ht="15" thickBot="1" x14ac:dyDescent="0.35">
      <c r="A202" s="257" t="s">
        <v>2595</v>
      </c>
      <c r="B202" s="265" t="s">
        <v>2594</v>
      </c>
      <c r="C202" s="258"/>
      <c r="D202" s="369"/>
      <c r="E202" s="256"/>
    </row>
    <row r="203" spans="1:7" ht="15" thickBot="1" x14ac:dyDescent="0.35">
      <c r="A203" s="258" t="s">
        <v>2596</v>
      </c>
      <c r="B203" s="266" t="s">
        <v>2597</v>
      </c>
      <c r="C203" s="258"/>
      <c r="D203" s="269"/>
      <c r="E203" s="258"/>
    </row>
    <row r="204" spans="1:7" ht="15" thickBot="1" x14ac:dyDescent="0.35">
      <c r="A204" s="256" t="s">
        <v>2598</v>
      </c>
      <c r="B204" s="269" t="s">
        <v>2597</v>
      </c>
      <c r="C204" s="258"/>
      <c r="D204" s="268"/>
      <c r="E204" s="370"/>
    </row>
    <row r="205" spans="1:7" ht="15" thickBot="1" x14ac:dyDescent="0.35">
      <c r="A205" s="258" t="s">
        <v>2599</v>
      </c>
      <c r="B205" s="266" t="s">
        <v>2597</v>
      </c>
      <c r="C205" s="258"/>
      <c r="D205" s="258"/>
      <c r="E205" s="258"/>
    </row>
    <row r="206" spans="1:7" ht="24" thickBot="1" x14ac:dyDescent="0.5">
      <c r="A206" s="371"/>
      <c r="B206" s="371"/>
      <c r="C206" s="371"/>
      <c r="D206" s="366" t="s">
        <v>2451</v>
      </c>
      <c r="E206" s="282">
        <v>6</v>
      </c>
    </row>
    <row r="207" spans="1:7" ht="15" thickBot="1" x14ac:dyDescent="0.35">
      <c r="A207" s="258" t="s">
        <v>2608</v>
      </c>
      <c r="B207" s="369" t="s">
        <v>2609</v>
      </c>
      <c r="C207" s="258"/>
      <c r="D207" s="258"/>
      <c r="E207" s="258"/>
    </row>
    <row r="208" spans="1:7" ht="15" thickBot="1" x14ac:dyDescent="0.35">
      <c r="A208" s="257" t="s">
        <v>2610</v>
      </c>
      <c r="B208" s="368" t="s">
        <v>2611</v>
      </c>
      <c r="C208" s="258"/>
      <c r="D208" s="258"/>
      <c r="E208" s="258"/>
    </row>
    <row r="209" spans="1:7" ht="15" thickBot="1" x14ac:dyDescent="0.35">
      <c r="A209" s="257" t="s">
        <v>2615</v>
      </c>
      <c r="B209" s="370" t="s">
        <v>2616</v>
      </c>
      <c r="C209" s="258"/>
      <c r="D209" s="258"/>
      <c r="E209" s="258"/>
    </row>
    <row r="210" spans="1:7" ht="15" thickBot="1" x14ac:dyDescent="0.35">
      <c r="A210" s="258" t="s">
        <v>2617</v>
      </c>
      <c r="B210" s="370" t="s">
        <v>2618</v>
      </c>
      <c r="C210" s="258"/>
      <c r="D210" s="258"/>
      <c r="E210" s="258"/>
    </row>
    <row r="211" spans="1:7" ht="15" thickBot="1" x14ac:dyDescent="0.35">
      <c r="A211" s="256" t="s">
        <v>2619</v>
      </c>
      <c r="B211" s="258" t="s">
        <v>2620</v>
      </c>
      <c r="C211" s="258"/>
      <c r="D211" s="258"/>
      <c r="E211" s="258"/>
      <c r="G211" t="s">
        <v>3481</v>
      </c>
    </row>
    <row r="212" spans="1:7" ht="15" thickBot="1" x14ac:dyDescent="0.35">
      <c r="A212" s="258" t="s">
        <v>2634</v>
      </c>
      <c r="B212" s="256" t="s">
        <v>127</v>
      </c>
      <c r="C212" s="258"/>
      <c r="D212" s="258"/>
      <c r="E212" s="258"/>
      <c r="G212">
        <f>11844/44</f>
        <v>269.18181818181819</v>
      </c>
    </row>
    <row r="213" spans="1:7" x14ac:dyDescent="0.3">
      <c r="E213">
        <v>11</v>
      </c>
      <c r="F213">
        <v>192</v>
      </c>
    </row>
  </sheetData>
  <sortState ref="A125:C147">
    <sortCondition ref="A12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pane ySplit="1" topLeftCell="A41" activePane="bottomLeft" state="frozen"/>
      <selection pane="bottomLeft" activeCell="G67" sqref="G67"/>
    </sheetView>
  </sheetViews>
  <sheetFormatPr defaultColWidth="8.88671875" defaultRowHeight="14.4" x14ac:dyDescent="0.3"/>
  <cols>
    <col min="1" max="1" width="38.109375" customWidth="1"/>
    <col min="2" max="2" width="42.33203125" customWidth="1"/>
    <col min="3" max="3" width="21.6640625" customWidth="1"/>
    <col min="4" max="5" width="22.33203125" customWidth="1"/>
  </cols>
  <sheetData>
    <row r="1" spans="1:5" ht="24.75" customHeight="1" thickBot="1" x14ac:dyDescent="0.35">
      <c r="A1" s="293" t="s">
        <v>0</v>
      </c>
      <c r="B1" s="293" t="s">
        <v>500</v>
      </c>
      <c r="C1" s="293" t="s">
        <v>1840</v>
      </c>
      <c r="D1" s="293" t="s">
        <v>2964</v>
      </c>
      <c r="E1" s="293"/>
    </row>
    <row r="2" spans="1:5" ht="32.25" customHeight="1" thickBot="1" x14ac:dyDescent="0.5">
      <c r="A2" s="508" t="s">
        <v>1664</v>
      </c>
      <c r="B2" s="509"/>
      <c r="C2" s="509"/>
      <c r="D2" s="509"/>
      <c r="E2" s="510"/>
    </row>
    <row r="3" spans="1:5" ht="15" thickBot="1" x14ac:dyDescent="0.35">
      <c r="A3" s="169" t="s">
        <v>665</v>
      </c>
      <c r="B3" s="169" t="s">
        <v>666</v>
      </c>
      <c r="C3" s="169"/>
      <c r="D3" s="21"/>
      <c r="E3" s="21"/>
    </row>
    <row r="4" spans="1:5" ht="17.25" customHeight="1" thickBot="1" x14ac:dyDescent="0.35">
      <c r="A4" s="169" t="s">
        <v>667</v>
      </c>
      <c r="B4" s="169" t="s">
        <v>668</v>
      </c>
      <c r="C4" s="169"/>
      <c r="D4" s="21"/>
      <c r="E4" s="21"/>
    </row>
    <row r="5" spans="1:5" ht="15" thickBot="1" x14ac:dyDescent="0.35">
      <c r="A5" s="169" t="s">
        <v>669</v>
      </c>
      <c r="B5" s="169" t="s">
        <v>670</v>
      </c>
      <c r="C5" s="169"/>
      <c r="D5" s="21"/>
      <c r="E5" s="21"/>
    </row>
    <row r="6" spans="1:5" ht="15" thickBot="1" x14ac:dyDescent="0.35">
      <c r="A6" s="169" t="s">
        <v>3364</v>
      </c>
      <c r="B6" s="169" t="s">
        <v>3363</v>
      </c>
      <c r="C6" s="169"/>
      <c r="D6" s="21"/>
      <c r="E6" s="21"/>
    </row>
    <row r="7" spans="1:5" ht="15" thickBot="1" x14ac:dyDescent="0.35">
      <c r="A7" s="169" t="s">
        <v>671</v>
      </c>
      <c r="B7" s="169" t="s">
        <v>672</v>
      </c>
      <c r="C7" s="169"/>
      <c r="D7" s="21"/>
      <c r="E7" s="21"/>
    </row>
    <row r="8" spans="1:5" ht="15" thickBot="1" x14ac:dyDescent="0.35">
      <c r="A8" s="169" t="s">
        <v>673</v>
      </c>
      <c r="B8" s="169" t="s">
        <v>674</v>
      </c>
      <c r="C8" s="169"/>
      <c r="D8" s="21"/>
      <c r="E8" s="21"/>
    </row>
    <row r="9" spans="1:5" ht="15" thickBot="1" x14ac:dyDescent="0.35">
      <c r="A9" s="169" t="s">
        <v>675</v>
      </c>
      <c r="B9" s="169" t="s">
        <v>676</v>
      </c>
      <c r="C9" s="169"/>
      <c r="D9" s="21"/>
      <c r="E9" s="21"/>
    </row>
    <row r="10" spans="1:5" ht="15" thickBot="1" x14ac:dyDescent="0.35">
      <c r="A10" s="169" t="s">
        <v>677</v>
      </c>
      <c r="B10" s="169" t="s">
        <v>3361</v>
      </c>
      <c r="C10" s="169"/>
      <c r="D10" s="21"/>
      <c r="E10" s="21"/>
    </row>
    <row r="11" spans="1:5" ht="15" thickBot="1" x14ac:dyDescent="0.35">
      <c r="A11" s="169" t="s">
        <v>679</v>
      </c>
      <c r="B11" s="169" t="s">
        <v>678</v>
      </c>
      <c r="C11" s="169"/>
      <c r="D11" s="21"/>
      <c r="E11" s="21"/>
    </row>
    <row r="12" spans="1:5" ht="15" thickBot="1" x14ac:dyDescent="0.35">
      <c r="A12" s="169" t="s">
        <v>680</v>
      </c>
      <c r="B12" s="169" t="s">
        <v>681</v>
      </c>
      <c r="C12" s="169"/>
      <c r="D12" s="21"/>
      <c r="E12" s="21"/>
    </row>
    <row r="13" spans="1:5" ht="15" thickBot="1" x14ac:dyDescent="0.35">
      <c r="A13" s="169" t="s">
        <v>682</v>
      </c>
      <c r="B13" s="169" t="s">
        <v>683</v>
      </c>
      <c r="C13" s="169"/>
      <c r="D13" s="21"/>
      <c r="E13" s="21"/>
    </row>
    <row r="14" spans="1:5" ht="15" thickBot="1" x14ac:dyDescent="0.35">
      <c r="A14" s="169" t="s">
        <v>684</v>
      </c>
      <c r="B14" s="169" t="s">
        <v>685</v>
      </c>
      <c r="C14" s="169"/>
      <c r="D14" s="21"/>
      <c r="E14" s="21"/>
    </row>
    <row r="15" spans="1:5" ht="15" thickBot="1" x14ac:dyDescent="0.35">
      <c r="A15" s="169" t="s">
        <v>686</v>
      </c>
      <c r="B15" s="169" t="s">
        <v>687</v>
      </c>
      <c r="C15" s="169"/>
      <c r="D15" s="21"/>
      <c r="E15" s="21"/>
    </row>
    <row r="16" spans="1:5" ht="15" thickBot="1" x14ac:dyDescent="0.35">
      <c r="A16" s="169" t="s">
        <v>688</v>
      </c>
      <c r="B16" s="169" t="s">
        <v>689</v>
      </c>
      <c r="C16" s="169"/>
      <c r="D16" s="21"/>
      <c r="E16" s="21"/>
    </row>
    <row r="17" spans="1:5" ht="15" thickBot="1" x14ac:dyDescent="0.35">
      <c r="A17" s="169" t="s">
        <v>690</v>
      </c>
      <c r="B17" s="169" t="s">
        <v>691</v>
      </c>
      <c r="C17" s="169"/>
      <c r="D17" s="21"/>
      <c r="E17" s="21"/>
    </row>
    <row r="18" spans="1:5" ht="15" thickBot="1" x14ac:dyDescent="0.35">
      <c r="A18" s="169" t="s">
        <v>692</v>
      </c>
      <c r="B18" s="169" t="s">
        <v>693</v>
      </c>
      <c r="C18" s="169"/>
      <c r="D18" s="21"/>
      <c r="E18" s="21"/>
    </row>
    <row r="19" spans="1:5" ht="15" thickBot="1" x14ac:dyDescent="0.35">
      <c r="A19" s="169" t="s">
        <v>694</v>
      </c>
      <c r="B19" s="169" t="s">
        <v>693</v>
      </c>
      <c r="C19" s="169"/>
      <c r="D19" s="21"/>
      <c r="E19" s="21"/>
    </row>
    <row r="20" spans="1:5" ht="15" thickBot="1" x14ac:dyDescent="0.35">
      <c r="A20" s="169" t="s">
        <v>695</v>
      </c>
      <c r="B20" s="169" t="s">
        <v>696</v>
      </c>
      <c r="C20" s="169"/>
      <c r="D20" s="21"/>
      <c r="E20" s="21"/>
    </row>
    <row r="21" spans="1:5" ht="15" thickBot="1" x14ac:dyDescent="0.35">
      <c r="A21" s="169" t="s">
        <v>697</v>
      </c>
      <c r="B21" s="169" t="s">
        <v>698</v>
      </c>
      <c r="C21" s="169"/>
      <c r="D21" s="21"/>
      <c r="E21" s="21"/>
    </row>
    <row r="22" spans="1:5" ht="15" thickBot="1" x14ac:dyDescent="0.35">
      <c r="A22" s="169" t="s">
        <v>699</v>
      </c>
      <c r="B22" s="169" t="s">
        <v>700</v>
      </c>
      <c r="C22" s="169"/>
      <c r="D22" s="21"/>
      <c r="E22" s="21"/>
    </row>
    <row r="23" spans="1:5" ht="15" thickBot="1" x14ac:dyDescent="0.35">
      <c r="A23" s="169" t="s">
        <v>701</v>
      </c>
      <c r="B23" s="169" t="s">
        <v>702</v>
      </c>
      <c r="C23" s="169"/>
      <c r="D23" s="21"/>
      <c r="E23" s="21"/>
    </row>
    <row r="24" spans="1:5" ht="15" thickBot="1" x14ac:dyDescent="0.35">
      <c r="A24" s="169" t="s">
        <v>703</v>
      </c>
      <c r="B24" s="169" t="s">
        <v>704</v>
      </c>
      <c r="C24" s="169"/>
      <c r="D24" s="21"/>
      <c r="E24" s="21"/>
    </row>
    <row r="25" spans="1:5" ht="15" thickBot="1" x14ac:dyDescent="0.35">
      <c r="A25" s="169" t="s">
        <v>705</v>
      </c>
      <c r="B25" s="169" t="s">
        <v>706</v>
      </c>
      <c r="C25" s="169"/>
      <c r="D25" s="21"/>
      <c r="E25" s="21"/>
    </row>
    <row r="26" spans="1:5" ht="15" thickBot="1" x14ac:dyDescent="0.35">
      <c r="A26" s="169" t="s">
        <v>707</v>
      </c>
      <c r="B26" s="169" t="s">
        <v>708</v>
      </c>
      <c r="C26" s="169"/>
      <c r="D26" s="21"/>
      <c r="E26" s="21"/>
    </row>
    <row r="27" spans="1:5" ht="15" thickBot="1" x14ac:dyDescent="0.35">
      <c r="A27" s="169" t="s">
        <v>709</v>
      </c>
      <c r="B27" s="169" t="s">
        <v>710</v>
      </c>
      <c r="C27" s="169"/>
      <c r="D27" s="21"/>
      <c r="E27" s="21"/>
    </row>
    <row r="28" spans="1:5" ht="15" customHeight="1" thickBot="1" x14ac:dyDescent="0.35">
      <c r="A28" s="169" t="s">
        <v>711</v>
      </c>
      <c r="B28" s="169" t="s">
        <v>712</v>
      </c>
      <c r="C28" s="169"/>
      <c r="D28" s="21"/>
      <c r="E28" s="21"/>
    </row>
    <row r="29" spans="1:5" ht="15" thickBot="1" x14ac:dyDescent="0.35">
      <c r="A29" s="169" t="s">
        <v>713</v>
      </c>
      <c r="B29" s="169" t="s">
        <v>714</v>
      </c>
      <c r="C29" s="169"/>
      <c r="D29" s="21"/>
      <c r="E29" s="21"/>
    </row>
    <row r="30" spans="1:5" ht="15" customHeight="1" thickBot="1" x14ac:dyDescent="0.35">
      <c r="A30" s="169" t="s">
        <v>715</v>
      </c>
      <c r="B30" s="169" t="s">
        <v>716</v>
      </c>
      <c r="C30" s="169"/>
      <c r="D30" s="21"/>
      <c r="E30" s="21"/>
    </row>
    <row r="31" spans="1:5" ht="15" thickBot="1" x14ac:dyDescent="0.35">
      <c r="A31" s="169" t="s">
        <v>717</v>
      </c>
      <c r="B31" s="169" t="s">
        <v>718</v>
      </c>
      <c r="C31" s="169"/>
      <c r="D31" s="21"/>
      <c r="E31" s="21"/>
    </row>
    <row r="32" spans="1:5" ht="15" thickBot="1" x14ac:dyDescent="0.35">
      <c r="A32" s="169" t="s">
        <v>719</v>
      </c>
      <c r="B32" s="169" t="s">
        <v>720</v>
      </c>
      <c r="C32" s="169"/>
      <c r="D32" s="21"/>
      <c r="E32" s="21"/>
    </row>
    <row r="33" spans="1:7" ht="15" thickBot="1" x14ac:dyDescent="0.35">
      <c r="A33" s="169" t="s">
        <v>721</v>
      </c>
      <c r="B33" s="169" t="s">
        <v>722</v>
      </c>
      <c r="C33" s="169"/>
      <c r="D33" s="21"/>
      <c r="E33" s="21"/>
    </row>
    <row r="34" spans="1:7" ht="15" thickBot="1" x14ac:dyDescent="0.35">
      <c r="A34" s="169" t="s">
        <v>723</v>
      </c>
      <c r="B34" s="169" t="s">
        <v>724</v>
      </c>
      <c r="C34" s="169"/>
      <c r="D34" s="21"/>
      <c r="E34" s="21"/>
    </row>
    <row r="35" spans="1:7" ht="15" thickBot="1" x14ac:dyDescent="0.35">
      <c r="A35" s="169" t="s">
        <v>726</v>
      </c>
      <c r="B35" s="169" t="s">
        <v>725</v>
      </c>
      <c r="C35" s="169"/>
      <c r="D35" s="21"/>
      <c r="E35" s="21"/>
    </row>
    <row r="36" spans="1:7" ht="15" thickBot="1" x14ac:dyDescent="0.35">
      <c r="A36" s="21" t="s">
        <v>507</v>
      </c>
      <c r="B36" s="21" t="s">
        <v>3281</v>
      </c>
      <c r="C36" s="169"/>
      <c r="D36" s="21"/>
      <c r="E36" s="21"/>
    </row>
    <row r="37" spans="1:7" ht="15" thickBot="1" x14ac:dyDescent="0.35">
      <c r="A37" s="21" t="s">
        <v>504</v>
      </c>
      <c r="B37" s="21" t="s">
        <v>3282</v>
      </c>
      <c r="C37" s="169"/>
      <c r="D37" s="21"/>
      <c r="E37" s="21"/>
    </row>
    <row r="38" spans="1:7" ht="15" thickBot="1" x14ac:dyDescent="0.35">
      <c r="A38" s="21" t="s">
        <v>416</v>
      </c>
      <c r="B38" s="21" t="s">
        <v>3283</v>
      </c>
      <c r="C38" s="169"/>
      <c r="D38" s="21"/>
      <c r="E38" s="21"/>
    </row>
    <row r="39" spans="1:7" ht="15" thickBot="1" x14ac:dyDescent="0.35">
      <c r="A39" s="21" t="s">
        <v>505</v>
      </c>
      <c r="B39" s="21" t="s">
        <v>3284</v>
      </c>
      <c r="C39" s="169"/>
      <c r="D39" s="21"/>
      <c r="E39" s="21"/>
    </row>
    <row r="40" spans="1:7" ht="15" thickBot="1" x14ac:dyDescent="0.35">
      <c r="A40" s="21" t="s">
        <v>415</v>
      </c>
      <c r="B40" s="21" t="s">
        <v>3285</v>
      </c>
      <c r="C40" s="169"/>
      <c r="D40" s="21"/>
      <c r="E40" s="21"/>
    </row>
    <row r="41" spans="1:7" ht="15" thickBot="1" x14ac:dyDescent="0.35">
      <c r="A41" s="21" t="s">
        <v>415</v>
      </c>
      <c r="B41" s="21" t="s">
        <v>3286</v>
      </c>
      <c r="C41" s="169"/>
      <c r="D41" s="21"/>
      <c r="E41" s="21"/>
    </row>
    <row r="42" spans="1:7" ht="15" thickBot="1" x14ac:dyDescent="0.35">
      <c r="A42" s="21" t="s">
        <v>415</v>
      </c>
      <c r="B42" s="21" t="s">
        <v>3287</v>
      </c>
      <c r="C42" s="169"/>
      <c r="D42" s="21"/>
      <c r="E42" s="21"/>
    </row>
    <row r="43" spans="1:7" ht="15" thickBot="1" x14ac:dyDescent="0.35">
      <c r="A43" s="21" t="s">
        <v>415</v>
      </c>
      <c r="B43" s="21" t="s">
        <v>3288</v>
      </c>
      <c r="C43" s="169"/>
      <c r="D43" s="21"/>
      <c r="E43" s="21"/>
    </row>
    <row r="44" spans="1:7" ht="15" thickBot="1" x14ac:dyDescent="0.35">
      <c r="A44" s="21" t="s">
        <v>647</v>
      </c>
      <c r="B44" s="21" t="s">
        <v>3289</v>
      </c>
      <c r="C44" s="169"/>
      <c r="D44" s="21"/>
      <c r="E44" s="21"/>
    </row>
    <row r="45" spans="1:7" ht="15" thickBot="1" x14ac:dyDescent="0.35">
      <c r="A45" s="21" t="s">
        <v>727</v>
      </c>
      <c r="B45" s="21" t="s">
        <v>3290</v>
      </c>
      <c r="C45" s="169"/>
      <c r="D45" s="21"/>
      <c r="E45" s="21"/>
      <c r="G45" t="s">
        <v>3481</v>
      </c>
    </row>
    <row r="46" spans="1:7" ht="15" thickBot="1" x14ac:dyDescent="0.35">
      <c r="A46" s="46"/>
      <c r="B46" s="46"/>
      <c r="C46" s="46"/>
      <c r="D46" s="46"/>
      <c r="E46" s="46">
        <v>42</v>
      </c>
      <c r="G46">
        <f>42153/42</f>
        <v>1003.6428571428571</v>
      </c>
    </row>
    <row r="47" spans="1:7" ht="29.25" customHeight="1" thickBot="1" x14ac:dyDescent="0.5">
      <c r="A47" s="508" t="s">
        <v>3038</v>
      </c>
      <c r="B47" s="509"/>
      <c r="C47" s="509"/>
      <c r="D47" s="509"/>
      <c r="E47" s="510"/>
    </row>
    <row r="48" spans="1:7" ht="15" thickBot="1" x14ac:dyDescent="0.35">
      <c r="A48" s="132" t="s">
        <v>2393</v>
      </c>
      <c r="B48" s="21" t="s">
        <v>2394</v>
      </c>
      <c r="C48" s="21"/>
      <c r="D48" s="148" t="s">
        <v>2395</v>
      </c>
      <c r="E48" s="148"/>
    </row>
    <row r="49" spans="1:9" ht="15" thickBot="1" x14ac:dyDescent="0.35">
      <c r="A49" s="132" t="s">
        <v>2396</v>
      </c>
      <c r="B49" s="21" t="s">
        <v>2397</v>
      </c>
      <c r="C49" s="21"/>
      <c r="D49" s="148">
        <v>63276397</v>
      </c>
      <c r="E49" s="148"/>
    </row>
    <row r="50" spans="1:9" ht="15" thickBot="1" x14ac:dyDescent="0.35">
      <c r="A50" s="132" t="s">
        <v>415</v>
      </c>
      <c r="B50" s="21" t="s">
        <v>2402</v>
      </c>
      <c r="C50" s="21"/>
      <c r="D50" s="148"/>
      <c r="E50" s="148"/>
    </row>
    <row r="51" spans="1:9" ht="15" thickBot="1" x14ac:dyDescent="0.35">
      <c r="A51" s="132" t="s">
        <v>2403</v>
      </c>
      <c r="B51" s="21" t="s">
        <v>2404</v>
      </c>
      <c r="C51" s="21"/>
      <c r="D51" s="148">
        <v>63278457</v>
      </c>
      <c r="E51" s="148"/>
    </row>
    <row r="52" spans="1:9" ht="15" thickBot="1" x14ac:dyDescent="0.35">
      <c r="A52" s="132" t="s">
        <v>2405</v>
      </c>
      <c r="B52" s="21" t="s">
        <v>2406</v>
      </c>
      <c r="C52" s="21"/>
      <c r="D52" s="148">
        <v>63277253</v>
      </c>
      <c r="E52" s="148"/>
    </row>
    <row r="53" spans="1:9" ht="15" thickBot="1" x14ac:dyDescent="0.35">
      <c r="A53" s="132" t="s">
        <v>2407</v>
      </c>
      <c r="B53" s="21" t="s">
        <v>2408</v>
      </c>
      <c r="C53" s="21"/>
      <c r="D53" s="148">
        <v>63278873</v>
      </c>
      <c r="E53" s="148"/>
    </row>
    <row r="54" spans="1:9" ht="15" thickBot="1" x14ac:dyDescent="0.35">
      <c r="A54" s="132" t="s">
        <v>2409</v>
      </c>
      <c r="B54" s="21" t="s">
        <v>2410</v>
      </c>
      <c r="C54" s="21"/>
      <c r="D54" s="148">
        <v>63221218</v>
      </c>
      <c r="E54" s="148"/>
    </row>
    <row r="55" spans="1:9" ht="15" thickBot="1" x14ac:dyDescent="0.35">
      <c r="A55" s="132" t="s">
        <v>2486</v>
      </c>
      <c r="B55" s="21" t="s">
        <v>983</v>
      </c>
      <c r="C55" s="21"/>
      <c r="D55" s="148"/>
      <c r="E55" s="148"/>
    </row>
    <row r="56" spans="1:9" ht="15.75" customHeight="1" thickBot="1" x14ac:dyDescent="0.35">
      <c r="A56" s="132" t="s">
        <v>416</v>
      </c>
      <c r="B56" s="21" t="s">
        <v>2500</v>
      </c>
      <c r="C56" s="21"/>
      <c r="D56" s="148" t="s">
        <v>2501</v>
      </c>
      <c r="E56" s="148"/>
      <c r="I56" s="180"/>
    </row>
    <row r="57" spans="1:9" ht="15" thickBot="1" x14ac:dyDescent="0.35">
      <c r="A57" s="21" t="s">
        <v>2491</v>
      </c>
      <c r="B57" s="21" t="s">
        <v>2492</v>
      </c>
      <c r="C57" s="21"/>
      <c r="D57" s="21" t="s">
        <v>2493</v>
      </c>
      <c r="E57" s="21"/>
      <c r="I57" s="181"/>
    </row>
    <row r="58" spans="1:9" ht="15" thickBot="1" x14ac:dyDescent="0.35">
      <c r="A58" s="132" t="s">
        <v>2494</v>
      </c>
      <c r="B58" s="132" t="s">
        <v>2495</v>
      </c>
      <c r="C58" s="132"/>
      <c r="D58" s="21" t="s">
        <v>2496</v>
      </c>
      <c r="E58" s="21"/>
      <c r="I58" s="181"/>
    </row>
    <row r="59" spans="1:9" ht="15" thickBot="1" x14ac:dyDescent="0.35">
      <c r="A59" s="132" t="s">
        <v>2497</v>
      </c>
      <c r="B59" s="132" t="s">
        <v>2498</v>
      </c>
      <c r="C59" s="132"/>
      <c r="D59" s="21" t="s">
        <v>2499</v>
      </c>
      <c r="E59" s="21"/>
      <c r="G59" t="s">
        <v>3481</v>
      </c>
      <c r="I59" s="181"/>
    </row>
    <row r="60" spans="1:9" ht="15" thickBot="1" x14ac:dyDescent="0.35">
      <c r="A60" s="74"/>
      <c r="B60" s="74"/>
      <c r="C60" s="74"/>
      <c r="D60" s="46"/>
      <c r="E60" s="46">
        <v>12</v>
      </c>
      <c r="G60">
        <f>14019/12</f>
        <v>1168.25</v>
      </c>
      <c r="I60" s="181"/>
    </row>
    <row r="61" spans="1:9" ht="28.5" customHeight="1" thickBot="1" x14ac:dyDescent="0.5">
      <c r="A61" s="508" t="s">
        <v>2976</v>
      </c>
      <c r="B61" s="509"/>
      <c r="C61" s="509"/>
      <c r="D61" s="509"/>
      <c r="E61" s="510"/>
      <c r="I61" s="181"/>
    </row>
    <row r="62" spans="1:9" ht="15" thickBot="1" x14ac:dyDescent="0.35">
      <c r="A62" s="21" t="s">
        <v>2398</v>
      </c>
      <c r="B62" s="21" t="s">
        <v>2399</v>
      </c>
      <c r="C62" s="21"/>
      <c r="D62" s="21"/>
      <c r="E62" s="21"/>
      <c r="I62" s="181"/>
    </row>
    <row r="63" spans="1:9" ht="15" thickBot="1" x14ac:dyDescent="0.35">
      <c r="A63" s="21" t="s">
        <v>2400</v>
      </c>
      <c r="B63" s="21" t="s">
        <v>2401</v>
      </c>
      <c r="C63" s="21"/>
      <c r="D63" s="21"/>
      <c r="E63" s="21"/>
    </row>
    <row r="64" spans="1:9" ht="15" thickBot="1" x14ac:dyDescent="0.35">
      <c r="A64" s="21" t="s">
        <v>416</v>
      </c>
      <c r="B64" s="21" t="s">
        <v>2387</v>
      </c>
      <c r="C64" s="21"/>
      <c r="D64" s="21"/>
      <c r="E64" s="21"/>
    </row>
    <row r="65" spans="1:7" ht="15" thickBot="1" x14ac:dyDescent="0.35">
      <c r="A65" s="21" t="s">
        <v>415</v>
      </c>
      <c r="B65" s="21" t="s">
        <v>2388</v>
      </c>
      <c r="C65" s="21"/>
      <c r="D65" s="21"/>
      <c r="E65" s="21"/>
      <c r="G65" t="s">
        <v>3481</v>
      </c>
    </row>
    <row r="66" spans="1:7" ht="15" thickBot="1" x14ac:dyDescent="0.35">
      <c r="A66" s="21" t="s">
        <v>415</v>
      </c>
      <c r="B66" s="21" t="s">
        <v>2389</v>
      </c>
      <c r="C66" s="21"/>
      <c r="D66" s="21"/>
      <c r="E66" s="21"/>
      <c r="G66">
        <f>2730/5</f>
        <v>546</v>
      </c>
    </row>
    <row r="67" spans="1:7" x14ac:dyDescent="0.3">
      <c r="E67">
        <v>5</v>
      </c>
    </row>
    <row r="68" spans="1:7" x14ac:dyDescent="0.3">
      <c r="E68">
        <v>59</v>
      </c>
    </row>
  </sheetData>
  <mergeCells count="3">
    <mergeCell ref="A2:E2"/>
    <mergeCell ref="A47:E47"/>
    <mergeCell ref="A61:E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ECE's</vt:lpstr>
      <vt:lpstr>Schools</vt:lpstr>
      <vt:lpstr>Tertiary and other</vt:lpstr>
      <vt:lpstr>Marae</vt:lpstr>
      <vt:lpstr>Places of Worship</vt:lpstr>
      <vt:lpstr>Workplaces</vt:lpstr>
      <vt:lpstr>Sport Clubs</vt:lpstr>
      <vt:lpstr>Alcohol retailers</vt:lpstr>
      <vt:lpstr>Tobacco retailers</vt:lpstr>
      <vt:lpstr>Non-essential food outlets</vt:lpstr>
      <vt:lpstr>Fresh food sources</vt:lpstr>
      <vt:lpstr>Sport and Rec facilities</vt:lpstr>
      <vt:lpstr>Martial Arts</vt:lpstr>
      <vt:lpstr>Community Gardens</vt:lpstr>
      <vt:lpstr>Prevention Network</vt:lpstr>
      <vt:lpstr>Food Network</vt:lpstr>
    </vt:vector>
  </TitlesOfParts>
  <Company>Te Oranganui Iwi Health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Debbie-Jane Viliamu</dc:creator>
  <cp:lastModifiedBy>gtichbon</cp:lastModifiedBy>
  <cp:lastPrinted>2016-07-13T23:56:12Z</cp:lastPrinted>
  <dcterms:created xsi:type="dcterms:W3CDTF">2015-03-01T22:58:40Z</dcterms:created>
  <dcterms:modified xsi:type="dcterms:W3CDTF">2016-10-30T04:22:32Z</dcterms:modified>
</cp:coreProperties>
</file>