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regj\Documents\GitHub\CEEN_507\Coding\Assignment_2\data\part_2\"/>
    </mc:Choice>
  </mc:AlternateContent>
  <xr:revisionPtr revIDLastSave="0" documentId="13_ncr:1_{6447E494-EE73-4CE3-9199-DC9A0A8E4846}" xr6:coauthVersionLast="45" xr6:coauthVersionMax="45" xr10:uidLastSave="{00000000-0000-0000-0000-000000000000}"/>
  <bookViews>
    <workbookView xWindow="-98" yWindow="-98" windowWidth="22695" windowHeight="14595" activeTab="2" xr2:uid="{00000000-000D-0000-FFFF-FFFF00000000}"/>
  </bookViews>
  <sheets>
    <sheet name="Convergence Rates - nElem" sheetId="5" r:id="rId1"/>
    <sheet name="Convergence Rate - nDOF" sheetId="6" r:id="rId2"/>
    <sheet name="Tip Displacement" sheetId="7" r:id="rId3"/>
    <sheet name="P2C1" sheetId="2" r:id="rId4"/>
    <sheet name="P3C1" sheetId="3" r:id="rId5"/>
    <sheet name="P3C2" sheetId="4" r:id="rId6"/>
  </sheets>
  <definedNames>
    <definedName name="ExternalData_1" localSheetId="3" hidden="1">'P2C1'!$A$1:$O$9</definedName>
    <definedName name="ExternalData_2" localSheetId="4" hidden="1">'P3C1'!$A$1:$O$9</definedName>
    <definedName name="ExternalData_3" localSheetId="5" hidden="1">'P3C2'!$A$1:$O$7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4" l="1"/>
  <c r="AE8" i="4"/>
  <c r="AE7" i="4"/>
  <c r="AE6" i="4"/>
  <c r="AE5" i="4"/>
  <c r="AE4" i="4"/>
  <c r="AE3" i="4"/>
  <c r="AE2" i="4"/>
  <c r="AE9" i="3"/>
  <c r="AE8" i="3"/>
  <c r="AE7" i="3"/>
  <c r="AE6" i="3"/>
  <c r="AE5" i="3"/>
  <c r="AE4" i="3"/>
  <c r="AE3" i="3"/>
  <c r="AE2" i="3"/>
  <c r="AE3" i="2"/>
  <c r="AE4" i="2"/>
  <c r="AE5" i="2"/>
  <c r="AE6" i="2"/>
  <c r="AE7" i="2"/>
  <c r="AE8" i="2"/>
  <c r="AE9" i="2"/>
  <c r="AE2" i="2"/>
  <c r="AA8" i="4"/>
  <c r="Y9" i="4"/>
  <c r="Z9" i="4" s="1"/>
  <c r="W9" i="4"/>
  <c r="X9" i="4" s="1"/>
  <c r="S9" i="4"/>
  <c r="T9" i="4" s="1"/>
  <c r="R9" i="4"/>
  <c r="Q9" i="4"/>
  <c r="Y8" i="4"/>
  <c r="Z8" i="4" s="1"/>
  <c r="W8" i="4"/>
  <c r="X8" i="4" s="1"/>
  <c r="S8" i="4"/>
  <c r="T8" i="4" s="1"/>
  <c r="Q8" i="4"/>
  <c r="R8" i="4" s="1"/>
  <c r="Y7" i="4"/>
  <c r="Z7" i="4" s="1"/>
  <c r="W7" i="4"/>
  <c r="X7" i="4" s="1"/>
  <c r="S7" i="4"/>
  <c r="T7" i="4" s="1"/>
  <c r="Q7" i="4"/>
  <c r="R7" i="4" s="1"/>
  <c r="Y6" i="4"/>
  <c r="Z6" i="4" s="1"/>
  <c r="X6" i="4"/>
  <c r="W6" i="4"/>
  <c r="S6" i="4"/>
  <c r="T6" i="4" s="1"/>
  <c r="Q6" i="4"/>
  <c r="R6" i="4" s="1"/>
  <c r="Y5" i="4"/>
  <c r="Z5" i="4" s="1"/>
  <c r="W5" i="4"/>
  <c r="X5" i="4" s="1"/>
  <c r="S5" i="4"/>
  <c r="T5" i="4" s="1"/>
  <c r="Q5" i="4"/>
  <c r="R5" i="4" s="1"/>
  <c r="Y4" i="4"/>
  <c r="Z4" i="4" s="1"/>
  <c r="W4" i="4"/>
  <c r="X4" i="4" s="1"/>
  <c r="S4" i="4"/>
  <c r="T4" i="4" s="1"/>
  <c r="Q4" i="4"/>
  <c r="R4" i="4" s="1"/>
  <c r="Y3" i="4"/>
  <c r="Z3" i="4" s="1"/>
  <c r="W3" i="4"/>
  <c r="X3" i="4" s="1"/>
  <c r="S3" i="4"/>
  <c r="T3" i="4" s="1"/>
  <c r="Q3" i="4"/>
  <c r="R3" i="4" s="1"/>
  <c r="Y9" i="3"/>
  <c r="Z9" i="3" s="1"/>
  <c r="W9" i="3"/>
  <c r="X9" i="3" s="1"/>
  <c r="S9" i="3"/>
  <c r="T9" i="3" s="1"/>
  <c r="Q9" i="3"/>
  <c r="R9" i="3" s="1"/>
  <c r="Y8" i="3"/>
  <c r="Z8" i="3" s="1"/>
  <c r="W8" i="3"/>
  <c r="X8" i="3" s="1"/>
  <c r="S8" i="3"/>
  <c r="T8" i="3" s="1"/>
  <c r="Q8" i="3"/>
  <c r="R8" i="3" s="1"/>
  <c r="Y7" i="3"/>
  <c r="Z7" i="3" s="1"/>
  <c r="W7" i="3"/>
  <c r="X7" i="3" s="1"/>
  <c r="S7" i="3"/>
  <c r="T7" i="3" s="1"/>
  <c r="Q7" i="3"/>
  <c r="R7" i="3" s="1"/>
  <c r="Y6" i="3"/>
  <c r="Z6" i="3" s="1"/>
  <c r="W6" i="3"/>
  <c r="X6" i="3" s="1"/>
  <c r="S6" i="3"/>
  <c r="T6" i="3" s="1"/>
  <c r="Q6" i="3"/>
  <c r="R6" i="3" s="1"/>
  <c r="Y5" i="3"/>
  <c r="Z5" i="3" s="1"/>
  <c r="W5" i="3"/>
  <c r="X5" i="3" s="1"/>
  <c r="S5" i="3"/>
  <c r="T5" i="3" s="1"/>
  <c r="Q5" i="3"/>
  <c r="R5" i="3" s="1"/>
  <c r="Y4" i="3"/>
  <c r="Z4" i="3" s="1"/>
  <c r="W4" i="3"/>
  <c r="X4" i="3" s="1"/>
  <c r="S4" i="3"/>
  <c r="T4" i="3" s="1"/>
  <c r="Q4" i="3"/>
  <c r="R4" i="3" s="1"/>
  <c r="Y3" i="3"/>
  <c r="Z3" i="3" s="1"/>
  <c r="W3" i="3"/>
  <c r="X3" i="3" s="1"/>
  <c r="S3" i="3"/>
  <c r="T3" i="3" s="1"/>
  <c r="Q3" i="3"/>
  <c r="R3" i="3" s="1"/>
  <c r="W4" i="2"/>
  <c r="W5" i="2"/>
  <c r="X5" i="2" s="1"/>
  <c r="W6" i="2"/>
  <c r="X6" i="2" s="1"/>
  <c r="W7" i="2"/>
  <c r="X7" i="2" s="1"/>
  <c r="W8" i="2"/>
  <c r="W9" i="2"/>
  <c r="X9" i="2" s="1"/>
  <c r="W3" i="2"/>
  <c r="X3" i="2" s="1"/>
  <c r="Y4" i="2"/>
  <c r="Z4" i="2" s="1"/>
  <c r="Y5" i="2"/>
  <c r="Y6" i="2"/>
  <c r="Z6" i="2" s="1"/>
  <c r="Y7" i="2"/>
  <c r="Z7" i="2" s="1"/>
  <c r="Y8" i="2"/>
  <c r="Z8" i="2" s="1"/>
  <c r="Y9" i="2"/>
  <c r="Y3" i="2"/>
  <c r="Z3" i="2" s="1"/>
  <c r="Z9" i="2"/>
  <c r="X8" i="2"/>
  <c r="Z5" i="2"/>
  <c r="X4" i="2"/>
  <c r="S9" i="2"/>
  <c r="T9" i="2" s="1"/>
  <c r="Q9" i="2"/>
  <c r="R9" i="2" s="1"/>
  <c r="S8" i="2"/>
  <c r="T8" i="2" s="1"/>
  <c r="Q8" i="2"/>
  <c r="R8" i="2" s="1"/>
  <c r="S7" i="2"/>
  <c r="T7" i="2" s="1"/>
  <c r="Q7" i="2"/>
  <c r="R7" i="2" s="1"/>
  <c r="S6" i="2"/>
  <c r="T6" i="2" s="1"/>
  <c r="Q6" i="2"/>
  <c r="R6" i="2" s="1"/>
  <c r="S5" i="2"/>
  <c r="T5" i="2" s="1"/>
  <c r="Q5" i="2"/>
  <c r="R5" i="2" s="1"/>
  <c r="S4" i="2"/>
  <c r="T4" i="2" s="1"/>
  <c r="Q4" i="2"/>
  <c r="R4" i="2" s="1"/>
  <c r="S3" i="2"/>
  <c r="T3" i="2" s="1"/>
  <c r="Q3" i="2"/>
  <c r="R3" i="2" s="1"/>
  <c r="AA5" i="4" l="1"/>
  <c r="U6" i="4"/>
  <c r="AA6" i="4"/>
  <c r="AA9" i="3"/>
  <c r="AA5" i="3"/>
  <c r="AA7" i="3"/>
  <c r="U4" i="3"/>
  <c r="U8" i="4"/>
  <c r="AA4" i="4"/>
  <c r="U5" i="4"/>
  <c r="U4" i="4"/>
  <c r="AA7" i="4"/>
  <c r="AA9" i="4"/>
  <c r="U7" i="4"/>
  <c r="U9" i="4"/>
  <c r="U6" i="3"/>
  <c r="U8" i="3"/>
  <c r="AA4" i="3"/>
  <c r="U5" i="3"/>
  <c r="AA6" i="3"/>
  <c r="U7" i="3"/>
  <c r="AA8" i="3"/>
  <c r="U9" i="3"/>
  <c r="AA7" i="2"/>
  <c r="AA6" i="2"/>
  <c r="AA5" i="2"/>
  <c r="AA9" i="2"/>
  <c r="AA4" i="2"/>
  <c r="AA8" i="2"/>
  <c r="U7" i="2"/>
  <c r="U6" i="2"/>
  <c r="U4" i="2"/>
  <c r="U9" i="2"/>
  <c r="U5" i="2"/>
  <c r="U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BB4EB-9C2E-499A-BD7C-256F6AD1F1DA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2" xr16:uid="{EE803E2A-3D96-4027-B276-BC5B6E82321C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3" xr16:uid="{45E1BA86-061C-448D-A189-B1380B0CBD8F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</connections>
</file>

<file path=xl/sharedStrings.xml><?xml version="1.0" encoding="utf-8"?>
<sst xmlns="http://schemas.openxmlformats.org/spreadsheetml/2006/main" count="153" uniqueCount="27">
  <si>
    <t>solutionType</t>
  </si>
  <si>
    <t xml:space="preserve"> Error</t>
  </si>
  <si>
    <t xml:space="preserve"> NumElements</t>
  </si>
  <si>
    <t xml:space="preserve"> ElementDegree</t>
  </si>
  <si>
    <t xml:space="preserve"> Continuity</t>
  </si>
  <si>
    <t xml:space="preserve"> f</t>
  </si>
  <si>
    <t xml:space="preserve"> g</t>
  </si>
  <si>
    <t xml:space="preserve"> h</t>
  </si>
  <si>
    <t xml:space="preserve"> m</t>
  </si>
  <si>
    <t xml:space="preserve"> q</t>
  </si>
  <si>
    <t xml:space="preserve"> E</t>
  </si>
  <si>
    <t xml:space="preserve"> I</t>
  </si>
  <si>
    <t>Finite Element - Exact Integration</t>
  </si>
  <si>
    <t>1/800000</t>
  </si>
  <si>
    <t>1/19200000000</t>
  </si>
  <si>
    <t>Decimal</t>
  </si>
  <si>
    <t>Log10</t>
  </si>
  <si>
    <t>nElements</t>
  </si>
  <si>
    <t>Exponential Rate</t>
  </si>
  <si>
    <t xml:space="preserve"> y(1)</t>
  </si>
  <si>
    <t xml:space="preserve"> ndofs</t>
  </si>
  <si>
    <t xml:space="preserve"> nnodes</t>
  </si>
  <si>
    <t>Rate of Convergence - element wise</t>
  </si>
  <si>
    <t>Rate of Convergence - ndofs wise</t>
  </si>
  <si>
    <t>ndofs</t>
  </si>
  <si>
    <t>Exact Tip Displacement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</si>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</sst>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 #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'P2C1'!$B$2:$B$9</c:f>
              <c:numCache>
                <c:formatCode>General</c:formatCode>
                <c:ptCount val="8"/>
                <c:pt idx="0">
                  <c:v>4.2812735342882293E-4</c:v>
                </c:pt>
                <c:pt idx="1">
                  <c:v>4.9580326975674729E-5</c:v>
                </c:pt>
                <c:pt idx="2">
                  <c:v>6.0257436331619095E-6</c:v>
                </c:pt>
                <c:pt idx="3">
                  <c:v>7.359454231350604E-7</c:v>
                </c:pt>
                <c:pt idx="4">
                  <c:v>9.0660147679285149E-8</c:v>
                </c:pt>
                <c:pt idx="5">
                  <c:v>1.1240834872009517E-8</c:v>
                </c:pt>
                <c:pt idx="6">
                  <c:v>1.3991072656649027E-9</c:v>
                </c:pt>
                <c:pt idx="7">
                  <c:v>1.7450517723198058E-10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4-47A6-8F5A-B2689E5B828A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'P3C1'!$D$2:$D$9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'P3C1'!$B$2:$B$9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6.2251490069499871E-7</c:v>
                </c:pt>
                <c:pt idx="2">
                  <c:v>1.9453590646719464E-8</c:v>
                </c:pt>
                <c:pt idx="3">
                  <c:v>6.0792470770983363E-10</c:v>
                </c:pt>
                <c:pt idx="4">
                  <c:v>1.8997647115864989E-11</c:v>
                </c:pt>
                <c:pt idx="5">
                  <c:v>5.9367647238899928E-13</c:v>
                </c:pt>
                <c:pt idx="6">
                  <c:v>1.8552389758326841E-14</c:v>
                </c:pt>
                <c:pt idx="7">
                  <c:v>5.7976217851327988E-16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47A6-8F5A-B2689E5B828A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'P3C2'!$B$2:$B$7</c:f>
              <c:numCache>
                <c:formatCode>General</c:formatCode>
                <c:ptCount val="6"/>
                <c:pt idx="0">
                  <c:v>1.9920476822239894E-5</c:v>
                </c:pt>
                <c:pt idx="1">
                  <c:v>6.2251490069499669E-7</c:v>
                </c:pt>
                <c:pt idx="2">
                  <c:v>1.9453590646722012E-8</c:v>
                </c:pt>
                <c:pt idx="3">
                  <c:v>6.0792470771008582E-10</c:v>
                </c:pt>
                <c:pt idx="4">
                  <c:v>1.8997647115827197E-11</c:v>
                </c:pt>
                <c:pt idx="5">
                  <c:v>5.9367647242853351E-13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4-47A6-8F5A-B2689E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9240"/>
        <c:axId val="461681208"/>
      </c:scatterChart>
      <c:valAx>
        <c:axId val="46167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1208"/>
        <c:crossesAt val="1.000000000000001E-16"/>
        <c:crossBetween val="midCat"/>
      </c:valAx>
      <c:valAx>
        <c:axId val="46168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08553704022991"/>
          <c:y val="0.16357194865606822"/>
          <c:w val="0.10895983406904669"/>
          <c:h val="0.183799749403740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vs. # DOFs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1069543015706"/>
          <c:y val="0.11416362941263598"/>
          <c:w val="0.76781024722434255"/>
          <c:h val="0.73222389042053071"/>
        </c:manualLayout>
      </c:layout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'P2C1'!$B$2:$B$9</c:f>
              <c:numCache>
                <c:formatCode>General</c:formatCode>
                <c:ptCount val="8"/>
                <c:pt idx="0">
                  <c:v>4.2812735342882293E-4</c:v>
                </c:pt>
                <c:pt idx="1">
                  <c:v>4.9580326975674729E-5</c:v>
                </c:pt>
                <c:pt idx="2">
                  <c:v>6.0257436331619095E-6</c:v>
                </c:pt>
                <c:pt idx="3">
                  <c:v>7.359454231350604E-7</c:v>
                </c:pt>
                <c:pt idx="4">
                  <c:v>9.0660147679285149E-8</c:v>
                </c:pt>
                <c:pt idx="5">
                  <c:v>1.1240834872009517E-8</c:v>
                </c:pt>
                <c:pt idx="6">
                  <c:v>1.3991072656649027E-9</c:v>
                </c:pt>
                <c:pt idx="7">
                  <c:v>1.7450517723198058E-10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F-4C1F-8C8E-4B9F8F027F23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'P3C1'!$G$2:$G$9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'P3C1'!$B$2:$B$9</c:f>
              <c:numCache>
                <c:formatCode>General</c:formatCode>
                <c:ptCount val="8"/>
                <c:pt idx="0">
                  <c:v>1.9920476822239894E-5</c:v>
                </c:pt>
                <c:pt idx="1">
                  <c:v>6.2251490069499871E-7</c:v>
                </c:pt>
                <c:pt idx="2">
                  <c:v>1.9453590646719464E-8</c:v>
                </c:pt>
                <c:pt idx="3">
                  <c:v>6.0792470770983363E-10</c:v>
                </c:pt>
                <c:pt idx="4">
                  <c:v>1.8997647115864989E-11</c:v>
                </c:pt>
                <c:pt idx="5">
                  <c:v>5.9367647238899928E-13</c:v>
                </c:pt>
                <c:pt idx="6">
                  <c:v>1.8552389758326841E-14</c:v>
                </c:pt>
                <c:pt idx="7">
                  <c:v>5.7976217851327988E-16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F-4C1F-8C8E-4B9F8F027F23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'P3C2'!$G$2:$G$7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</c:numCache>
            </c:numRef>
          </c:xVal>
          <c:yVal>
            <c:numRef>
              <c:f>'P3C2'!$B$2:$B$7</c:f>
              <c:numCache>
                <c:formatCode>General</c:formatCode>
                <c:ptCount val="6"/>
                <c:pt idx="0">
                  <c:v>1.9920476822239894E-5</c:v>
                </c:pt>
                <c:pt idx="1">
                  <c:v>6.2251490069499669E-7</c:v>
                </c:pt>
                <c:pt idx="2">
                  <c:v>1.9453590646722012E-8</c:v>
                </c:pt>
                <c:pt idx="3">
                  <c:v>6.0792470771008582E-10</c:v>
                </c:pt>
                <c:pt idx="4">
                  <c:v>1.8997647115827197E-11</c:v>
                </c:pt>
                <c:pt idx="5">
                  <c:v>5.9367647242853351E-13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F-4C1F-8C8E-4B9F8F02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45840"/>
        <c:axId val="1012647808"/>
      </c:scatterChart>
      <c:valAx>
        <c:axId val="1012645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Degrees of Freedom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7808"/>
        <c:crossesAt val="1.000000000000001E-16"/>
        <c:crossBetween val="midCat"/>
      </c:valAx>
      <c:valAx>
        <c:axId val="101264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1484643663451"/>
          <c:y val="0.17649955286381144"/>
          <c:w val="0.16905558149232311"/>
          <c:h val="0.182880689809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of Tip Displacement vs #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'P2C1'!$H$2:$H$9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'P2C1'!$C$2:$C$9</c:f>
              <c:numCache>
                <c:formatCode>General</c:formatCode>
                <c:ptCount val="8"/>
                <c:pt idx="0">
                  <c:v>2E-3</c:v>
                </c:pt>
                <c:pt idx="1">
                  <c:v>2.7499999999999998E-3</c:v>
                </c:pt>
                <c:pt idx="2">
                  <c:v>2.9375E-3</c:v>
                </c:pt>
                <c:pt idx="3">
                  <c:v>2.984375E-3</c:v>
                </c:pt>
                <c:pt idx="4">
                  <c:v>2.9960937500000001E-3</c:v>
                </c:pt>
                <c:pt idx="5">
                  <c:v>2.9990234375000002E-3</c:v>
                </c:pt>
                <c:pt idx="6">
                  <c:v>2.9997558593750002E-3</c:v>
                </c:pt>
                <c:pt idx="7">
                  <c:v>2.9999389648437502E-3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989-9F14-27FA51D587D4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'P3C1'!$H$2:$H$9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66</c:v>
                </c:pt>
                <c:pt idx="6">
                  <c:v>130</c:v>
                </c:pt>
                <c:pt idx="7">
                  <c:v>258</c:v>
                </c:pt>
              </c:numCache>
            </c:numRef>
          </c:xVal>
          <c:yVal>
            <c:numRef>
              <c:f>'P3C1'!$C$2:$C$9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3-4989-9F14-27FA51D587D4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'P3C2'!$H$2:$H$7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</c:numCache>
            </c:numRef>
          </c:xVal>
          <c:yVal>
            <c:numRef>
              <c:f>'P3C2'!$C$2:$C$7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989-9F14-27FA51D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976"/>
        <c:axId val="457132632"/>
      </c:scatterChart>
      <c:valAx>
        <c:axId val="457131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632"/>
        <c:crosses val="autoZero"/>
        <c:crossBetween val="midCat"/>
      </c:valAx>
      <c:valAx>
        <c:axId val="457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at tip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1566365261415"/>
          <c:y val="0.29975036420797713"/>
          <c:w val="0.16682702053961099"/>
          <c:h val="0.18288068980998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'P2C1'!$H$2:$H$9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'P2C1'!$AE$2:$AE$9</c:f>
              <c:numCache>
                <c:formatCode>General</c:formatCode>
                <c:ptCount val="8"/>
                <c:pt idx="0">
                  <c:v>-0.33333333333333331</c:v>
                </c:pt>
                <c:pt idx="1">
                  <c:v>-8.3333333333333412E-2</c:v>
                </c:pt>
                <c:pt idx="2">
                  <c:v>-2.0833333333333353E-2</c:v>
                </c:pt>
                <c:pt idx="3">
                  <c:v>-5.2083333333333382E-3</c:v>
                </c:pt>
                <c:pt idx="4">
                  <c:v>-1.3020833333333346E-3</c:v>
                </c:pt>
                <c:pt idx="5">
                  <c:v>-3.2552083333329748E-4</c:v>
                </c:pt>
                <c:pt idx="6">
                  <c:v>-8.1380208333288226E-5</c:v>
                </c:pt>
                <c:pt idx="7">
                  <c:v>-2.0345052083285919E-5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CAC-8E5A-391A3CEAD897}"/>
            </c:ext>
          </c:extLst>
        </c:ser>
        <c:ser>
          <c:idx val="1"/>
          <c:order val="1"/>
          <c:tx>
            <c:v>P3 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'P3C1'!$H$2:$H$9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66</c:v>
                </c:pt>
                <c:pt idx="6">
                  <c:v>130</c:v>
                </c:pt>
                <c:pt idx="7">
                  <c:v>258</c:v>
                </c:pt>
              </c:numCache>
            </c:numRef>
          </c:xVal>
          <c:yVal>
            <c:numRef>
              <c:f>'P3C1'!$AE$2:$AE$9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CAC-8E5A-391A3CEAD897}"/>
            </c:ext>
          </c:extLst>
        </c:ser>
        <c:ser>
          <c:idx val="2"/>
          <c:order val="2"/>
          <c:tx>
            <c:v>P3 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'P3C2'!$H$2:$H$7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</c:numCache>
            </c:numRef>
          </c:xVal>
          <c:yVal>
            <c:numRef>
              <c:f>'P3C2'!$AE$2:$AE$9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4-4CAC-8E5A-391A3CEA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976"/>
        <c:axId val="457132632"/>
      </c:scatterChart>
      <c:valAx>
        <c:axId val="457131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632"/>
        <c:crosses val="autoZero"/>
        <c:crossBetween val="midCat"/>
      </c:valAx>
      <c:valAx>
        <c:axId val="457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C2836-646B-49D6-B88D-C8073330C7E8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9E463-7936-4A03-A608-ACD46F88020F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587B8D-E235-4B26-BE1F-A7ECDE4FA505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92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C853-7AD0-410C-A0F9-55B1E5260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92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99FE-0ECB-4141-B3E1-6E52D66FA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92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98AF2-9779-4F6B-BBE9-B42484721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757237</xdr:colOff>
      <xdr:row>11</xdr:row>
      <xdr:rowOff>0</xdr:rowOff>
    </xdr:from>
    <xdr:to>
      <xdr:col>27</xdr:col>
      <xdr:colOff>433387</xdr:colOff>
      <xdr:row>26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F5B0C-409F-44FC-B75C-78B6C725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7C7E5-6F67-443B-9156-3B3D103039C6}" autoFormatId="16" applyNumberFormats="0" applyBorderFormats="0" applyFontFormats="0" applyPatternFormats="0" applyAlignmentFormats="0" applyWidthHeightFormats="0">
  <queryTableRefresh nextId="19">
    <queryTableFields count="15">
      <queryTableField id="1" name="solutionType" tableColumnId="1"/>
      <queryTableField id="2" name=" Error" tableColumnId="2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00C11B-5E87-4B3E-86B1-63C1EABAE076}" autoFormatId="16" applyNumberFormats="0" applyBorderFormats="0" applyFontFormats="0" applyPatternFormats="0" applyAlignmentFormats="0" applyWidthHeightFormats="0">
  <queryTableRefresh nextId="19">
    <queryTableFields count="15">
      <queryTableField id="1" name="solutionType" tableColumnId="1"/>
      <queryTableField id="2" name=" Error" tableColumnId="2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425EA4-327E-4525-A9C9-674C6EE2E6F2}" autoFormatId="16" applyNumberFormats="0" applyBorderFormats="0" applyFontFormats="0" applyPatternFormats="0" applyAlignmentFormats="0" applyWidthHeightFormats="0">
  <queryTableRefresh nextId="19">
    <queryTableFields count="15">
      <queryTableField id="1" name="solutionType" tableColumnId="1"/>
      <queryTableField id="2" name=" Error" tableColumnId="2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7643E-154C-407E-84D2-21B2B8694DB4}" name="P2C1" displayName="P2C1" ref="A1:O9" tableType="queryTable" totalsRowShown="0">
  <autoFilter ref="A1:O9" xr:uid="{4C69167F-D1A1-44C1-A59E-D07AB1695BE8}"/>
  <tableColumns count="15">
    <tableColumn id="1" xr3:uid="{86B54C20-606C-4467-95B8-45D15258F626}" uniqueName="1" name="solutionType" queryTableFieldId="1" dataDxfId="11"/>
    <tableColumn id="2" xr3:uid="{3F5F60CB-E884-4CDC-9258-891B4A7F9FA5}" uniqueName="2" name=" Error" queryTableFieldId="2"/>
    <tableColumn id="13" xr3:uid="{72EB9ABF-DE7E-4445-B5E8-88B73E83DC34}" uniqueName="13" name=" y(1)" queryTableFieldId="13"/>
    <tableColumn id="3" xr3:uid="{BC33ADF5-1056-4B13-B5E0-A17ED7A6D9CC}" uniqueName="3" name=" NumElements" queryTableFieldId="3"/>
    <tableColumn id="4" xr3:uid="{35C3D797-BBF5-4DBE-BEF6-BA5C07227E8B}" uniqueName="4" name=" ElementDegree" queryTableFieldId="4"/>
    <tableColumn id="5" xr3:uid="{F54AF2CA-873C-4672-B6DA-04DDF54D494C}" uniqueName="5" name=" Continuity" queryTableFieldId="5"/>
    <tableColumn id="14" xr3:uid="{2F10AE9E-AC55-4EFD-86FC-C4AA2A0DCF26}" uniqueName="14" name=" ndofs" queryTableFieldId="14"/>
    <tableColumn id="15" xr3:uid="{6570D1D2-7F1F-4378-95A7-B93C16B8BEFF}" uniqueName="15" name=" nnodes" queryTableFieldId="15"/>
    <tableColumn id="6" xr3:uid="{AE053DD3-C9E9-4CC9-8290-08A7B910FBAF}" uniqueName="6" name=" f" queryTableFieldId="6" dataDxfId="10"/>
    <tableColumn id="7" xr3:uid="{DB95EB02-A897-4DCB-9F92-4B35F1384FF2}" uniqueName="7" name=" g" queryTableFieldId="7"/>
    <tableColumn id="8" xr3:uid="{2B6779A0-67DB-4DC9-BD4A-CA89F03F3A05}" uniqueName="8" name=" h" queryTableFieldId="8"/>
    <tableColumn id="9" xr3:uid="{E213ADC7-53EE-47EC-81DC-B390C0CCAB47}" uniqueName="9" name=" m" queryTableFieldId="9"/>
    <tableColumn id="10" xr3:uid="{D27EC74F-D6DC-4BD8-97A9-AFDBF81E13AD}" uniqueName="10" name=" q" queryTableFieldId="10"/>
    <tableColumn id="11" xr3:uid="{8C6CE9EE-9D8D-44CA-B6E8-976801822295}" uniqueName="11" name=" E" queryTableFieldId="11"/>
    <tableColumn id="12" xr3:uid="{0B134926-9334-4515-8857-DF3EF7143F3B}" uniqueName="12" name=" I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3EC17-265C-41EF-8A2D-7D38EFAC6E81}" name="P3C1" displayName="P3C1" ref="A1:O9" tableType="queryTable" totalsRowShown="0">
  <autoFilter ref="A1:O9" xr:uid="{A046214D-0CC2-48FF-AD3A-FF017A7EB880}"/>
  <tableColumns count="15">
    <tableColumn id="1" xr3:uid="{71673B7C-9605-4EE3-B764-4F28397F0AE0}" uniqueName="1" name="solutionType" queryTableFieldId="1" dataDxfId="8"/>
    <tableColumn id="2" xr3:uid="{7BBEB591-2D69-4063-BBDB-5886BC96FC9F}" uniqueName="2" name=" Error" queryTableFieldId="2"/>
    <tableColumn id="13" xr3:uid="{2D72AE49-E52F-464A-8D3C-D6F966B812C9}" uniqueName="13" name=" y(1)" queryTableFieldId="13" dataDxfId="7"/>
    <tableColumn id="3" xr3:uid="{479D8202-2594-4B79-8E76-CD2220807614}" uniqueName="3" name=" NumElements" queryTableFieldId="3"/>
    <tableColumn id="4" xr3:uid="{8A3D2A0A-FC5E-4FE1-9191-15ABF98A8B26}" uniqueName="4" name=" ElementDegree" queryTableFieldId="4"/>
    <tableColumn id="5" xr3:uid="{B77C335F-531D-48AF-85A2-334963D30683}" uniqueName="5" name=" Continuity" queryTableFieldId="5"/>
    <tableColumn id="14" xr3:uid="{AEA9BA70-858D-47EA-924B-AB54BFA79893}" uniqueName="14" name=" ndofs" queryTableFieldId="14" dataDxfId="6"/>
    <tableColumn id="15" xr3:uid="{D915DDCB-C1D2-4F2C-A749-51FBDD0A2071}" uniqueName="15" name=" nnodes" queryTableFieldId="15" dataDxfId="5"/>
    <tableColumn id="6" xr3:uid="{52122262-6371-47E7-9727-FCE55CC689ED}" uniqueName="6" name=" f" queryTableFieldId="6" dataDxfId="4"/>
    <tableColumn id="7" xr3:uid="{A258A629-9CA8-4FBF-BBE3-6E973A763EC9}" uniqueName="7" name=" g" queryTableFieldId="7"/>
    <tableColumn id="8" xr3:uid="{0DCAE87A-BED0-4B73-BA0B-1DC954A41904}" uniqueName="8" name=" h" queryTableFieldId="8"/>
    <tableColumn id="9" xr3:uid="{855574DC-8A36-43EB-B7D5-63637F44D37A}" uniqueName="9" name=" m" queryTableFieldId="9"/>
    <tableColumn id="10" xr3:uid="{CCE4E7CA-212A-486F-B410-180FAB2633F8}" uniqueName="10" name=" q" queryTableFieldId="10"/>
    <tableColumn id="11" xr3:uid="{8F97BFE1-16F7-4EEA-978B-9B7E63247B0D}" uniqueName="11" name=" E" queryTableFieldId="11"/>
    <tableColumn id="12" xr3:uid="{FD6CD4E3-8D44-46E1-B980-23E408DB767F}" uniqueName="12" name=" I" queryTableFieldId="1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B1926-0BB2-4ED0-8450-1E57C048FE6F}" name="P3C2" displayName="P3C2" ref="A1:O7" tableType="queryTable" totalsRowShown="0">
  <autoFilter ref="A1:O7" xr:uid="{846DC402-877D-4872-9A66-0E61A71640E1}"/>
  <tableColumns count="15">
    <tableColumn id="1" xr3:uid="{CB68CFF3-8725-463B-B461-7D9CA272C9B5}" uniqueName="1" name="solutionType" queryTableFieldId="1" dataDxfId="2"/>
    <tableColumn id="2" xr3:uid="{CFD48A1D-3A84-4B20-B210-F5C079689141}" uniqueName="2" name=" Error" queryTableFieldId="2"/>
    <tableColumn id="13" xr3:uid="{29832E4F-17F5-497B-A1AA-EFD0B42928E4}" uniqueName="13" name=" y(1)" queryTableFieldId="13"/>
    <tableColumn id="3" xr3:uid="{D98812C2-B997-4255-BFEA-3EF15127D66E}" uniqueName="3" name=" NumElements" queryTableFieldId="3"/>
    <tableColumn id="4" xr3:uid="{334B0916-F1E4-41B9-92B8-95E7EAF2C7A6}" uniqueName="4" name=" ElementDegree" queryTableFieldId="4"/>
    <tableColumn id="5" xr3:uid="{E9EC9BED-437A-4384-B569-E41ECE111F9A}" uniqueName="5" name=" Continuity" queryTableFieldId="5"/>
    <tableColumn id="14" xr3:uid="{59D10C1D-D2BA-42C6-8688-4E370FD0F33F}" uniqueName="14" name=" ndofs" queryTableFieldId="14"/>
    <tableColumn id="15" xr3:uid="{EFA1DFFE-32AA-4B93-B2FE-04C538C1E521}" uniqueName="15" name=" nnodes" queryTableFieldId="15"/>
    <tableColumn id="6" xr3:uid="{A76C3D93-73A4-48A0-8017-0245157ECEFB}" uniqueName="6" name=" f" queryTableFieldId="6" dataDxfId="1"/>
    <tableColumn id="7" xr3:uid="{57E0BA5E-025C-4121-AEF2-EC380FE24B03}" uniqueName="7" name=" g" queryTableFieldId="7"/>
    <tableColumn id="8" xr3:uid="{592EFC53-813F-4355-A3F7-54CBA09D2FB1}" uniqueName="8" name=" h" queryTableFieldId="8"/>
    <tableColumn id="9" xr3:uid="{7F419FDE-E015-4887-BBF2-F3AA543DF18C}" uniqueName="9" name=" m" queryTableFieldId="9"/>
    <tableColumn id="10" xr3:uid="{CD24C2D2-6C0E-452E-ADC8-1E51F6767FE3}" uniqueName="10" name=" q" queryTableFieldId="10"/>
    <tableColumn id="11" xr3:uid="{F2C612CA-5F94-465B-876C-9A49E937573E}" uniqueName="11" name=" E" queryTableFieldId="11"/>
    <tableColumn id="12" xr3:uid="{D9ED5D5A-5A62-48FB-A29D-E435B26C2130}" uniqueName="12" name=" I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039-1C08-4990-AFA9-0D4A8AA99B59}">
  <dimension ref="A1:AE9"/>
  <sheetViews>
    <sheetView topLeftCell="H1" workbookViewId="0">
      <selection activeCell="X19" sqref="X19"/>
    </sheetView>
  </sheetViews>
  <sheetFormatPr defaultRowHeight="14.25" x14ac:dyDescent="0.45"/>
  <cols>
    <col min="1" max="1" width="27.265625" bestFit="1" customWidth="1"/>
    <col min="2" max="3" width="11.73046875" bestFit="1" customWidth="1"/>
    <col min="4" max="4" width="14.86328125" bestFit="1" customWidth="1"/>
    <col min="5" max="5" width="16" bestFit="1" customWidth="1"/>
    <col min="6" max="6" width="11.86328125" bestFit="1" customWidth="1"/>
    <col min="7" max="7" width="8" bestFit="1" customWidth="1"/>
    <col min="8" max="8" width="9.46484375" bestFit="1" customWidth="1"/>
    <col min="9" max="9" width="8.46484375" bestFit="1" customWidth="1"/>
    <col min="10" max="10" width="4.33203125" bestFit="1" customWidth="1"/>
    <col min="11" max="11" width="4.46484375" bestFit="1" customWidth="1"/>
    <col min="12" max="12" width="5" bestFit="1" customWidth="1"/>
    <col min="13" max="13" width="4.46484375" bestFit="1" customWidth="1"/>
    <col min="14" max="14" width="7.73046875" bestFit="1" customWidth="1"/>
    <col min="15" max="15" width="13.53125" customWidth="1"/>
    <col min="17" max="17" width="7.73046875" bestFit="1" customWidth="1"/>
    <col min="18" max="18" width="12.33203125" bestFit="1" customWidth="1"/>
    <col min="19" max="19" width="8.9296875" bestFit="1" customWidth="1"/>
    <col min="20" max="20" width="11.73046875" bestFit="1" customWidth="1"/>
    <col min="21" max="21" width="14.1328125" bestFit="1" customWidth="1"/>
    <col min="30" max="30" width="19.06640625" bestFit="1" customWidth="1"/>
  </cols>
  <sheetData>
    <row r="1" spans="1:31" x14ac:dyDescent="0.4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s="2" t="s">
        <v>22</v>
      </c>
      <c r="R1" s="2"/>
      <c r="S1" s="2"/>
      <c r="T1" s="2"/>
      <c r="U1" s="2"/>
      <c r="W1" s="2" t="s">
        <v>23</v>
      </c>
      <c r="X1" s="2"/>
      <c r="Y1" s="2"/>
      <c r="Z1" s="2"/>
      <c r="AA1" s="2"/>
      <c r="AD1" t="s">
        <v>25</v>
      </c>
      <c r="AE1" t="s">
        <v>26</v>
      </c>
    </row>
    <row r="2" spans="1:31" x14ac:dyDescent="0.45">
      <c r="A2" s="1" t="s">
        <v>12</v>
      </c>
      <c r="B2">
        <v>4.2812735342882293E-4</v>
      </c>
      <c r="C2">
        <v>2E-3</v>
      </c>
      <c r="D2">
        <v>1</v>
      </c>
      <c r="E2">
        <v>2</v>
      </c>
      <c r="F2">
        <v>1</v>
      </c>
      <c r="G2">
        <v>1</v>
      </c>
      <c r="H2">
        <v>3</v>
      </c>
      <c r="I2" s="1" t="s">
        <v>13</v>
      </c>
      <c r="J2">
        <v>0</v>
      </c>
      <c r="K2">
        <v>0</v>
      </c>
      <c r="L2">
        <v>0</v>
      </c>
      <c r="M2">
        <v>0</v>
      </c>
      <c r="N2">
        <v>1000000</v>
      </c>
      <c r="O2" s="1" t="s">
        <v>14</v>
      </c>
      <c r="Q2" t="s">
        <v>15</v>
      </c>
      <c r="R2" t="s">
        <v>16</v>
      </c>
      <c r="S2" t="s">
        <v>17</v>
      </c>
      <c r="T2" t="s">
        <v>16</v>
      </c>
      <c r="U2" t="s">
        <v>18</v>
      </c>
      <c r="W2" t="s">
        <v>15</v>
      </c>
      <c r="X2" t="s">
        <v>16</v>
      </c>
      <c r="Y2" t="s">
        <v>24</v>
      </c>
      <c r="Z2" t="s">
        <v>16</v>
      </c>
      <c r="AA2" t="s">
        <v>18</v>
      </c>
      <c r="AD2">
        <v>3.0000000000000001E-3</v>
      </c>
      <c r="AE2">
        <f>(C2-$AD$2) / $AD$2</f>
        <v>-0.33333333333333331</v>
      </c>
    </row>
    <row r="3" spans="1:31" x14ac:dyDescent="0.45">
      <c r="A3" s="1" t="s">
        <v>12</v>
      </c>
      <c r="B3">
        <v>4.9580326975674729E-5</v>
      </c>
      <c r="C3">
        <v>2.7499999999999998E-3</v>
      </c>
      <c r="D3">
        <v>2</v>
      </c>
      <c r="E3">
        <v>2</v>
      </c>
      <c r="F3">
        <v>1</v>
      </c>
      <c r="G3">
        <v>2</v>
      </c>
      <c r="H3">
        <v>4</v>
      </c>
      <c r="I3" s="1" t="s">
        <v>13</v>
      </c>
      <c r="J3">
        <v>0</v>
      </c>
      <c r="K3">
        <v>0</v>
      </c>
      <c r="L3">
        <v>0</v>
      </c>
      <c r="M3">
        <v>0</v>
      </c>
      <c r="N3">
        <v>1000000</v>
      </c>
      <c r="O3" s="1" t="s">
        <v>14</v>
      </c>
      <c r="Q3" s="3">
        <f>B2</f>
        <v>4.2812735342882293E-4</v>
      </c>
      <c r="R3">
        <f>LOG10(Q3)</f>
        <v>-3.3684270238272256</v>
      </c>
      <c r="S3">
        <f>D2</f>
        <v>1</v>
      </c>
      <c r="T3">
        <f>LOG10(S3)</f>
        <v>0</v>
      </c>
      <c r="W3" s="3">
        <f>B2</f>
        <v>4.2812735342882293E-4</v>
      </c>
      <c r="X3">
        <f>LOG10(W3)</f>
        <v>-3.3684270238272256</v>
      </c>
      <c r="Y3">
        <f>G2</f>
        <v>1</v>
      </c>
      <c r="Z3">
        <f>LOG10(Y3)</f>
        <v>0</v>
      </c>
      <c r="AE3">
        <f t="shared" ref="AE3:AE9" si="0">(C3-$AD$2) / $AD$2</f>
        <v>-8.3333333333333412E-2</v>
      </c>
    </row>
    <row r="4" spans="1:31" x14ac:dyDescent="0.45">
      <c r="A4" s="1" t="s">
        <v>12</v>
      </c>
      <c r="B4">
        <v>6.0257436331619095E-6</v>
      </c>
      <c r="C4">
        <v>2.9375E-3</v>
      </c>
      <c r="D4">
        <v>4</v>
      </c>
      <c r="E4">
        <v>2</v>
      </c>
      <c r="F4">
        <v>1</v>
      </c>
      <c r="G4">
        <v>4</v>
      </c>
      <c r="H4">
        <v>6</v>
      </c>
      <c r="I4" s="1" t="s">
        <v>13</v>
      </c>
      <c r="J4">
        <v>0</v>
      </c>
      <c r="K4">
        <v>0</v>
      </c>
      <c r="L4">
        <v>0</v>
      </c>
      <c r="M4">
        <v>0</v>
      </c>
      <c r="N4">
        <v>1000000</v>
      </c>
      <c r="O4" s="1" t="s">
        <v>14</v>
      </c>
      <c r="Q4" s="3">
        <f>B3</f>
        <v>4.9580326975674729E-5</v>
      </c>
      <c r="R4">
        <f t="shared" ref="R4:R9" si="1">LOG10(Q4)</f>
        <v>-4.3046906134442962</v>
      </c>
      <c r="S4">
        <f>D3</f>
        <v>2</v>
      </c>
      <c r="T4">
        <f t="shared" ref="T4:T9" si="2">LOG10(S4)</f>
        <v>0.3010299956639812</v>
      </c>
      <c r="U4">
        <f>ABS(R4-R3)/(T4-T3)</f>
        <v>3.1102003225690384</v>
      </c>
      <c r="W4" s="3">
        <f t="shared" ref="W4:W9" si="3">B3</f>
        <v>4.9580326975674729E-5</v>
      </c>
      <c r="X4">
        <f t="shared" ref="X4:X9" si="4">LOG10(W4)</f>
        <v>-4.3046906134442962</v>
      </c>
      <c r="Y4">
        <f t="shared" ref="Y4:Y9" si="5">G3</f>
        <v>2</v>
      </c>
      <c r="Z4">
        <f t="shared" ref="Z4:Z9" si="6">LOG10(Y4)</f>
        <v>0.3010299956639812</v>
      </c>
      <c r="AA4">
        <f>ABS(X4-X3)/(Z4-Z3)</f>
        <v>3.1102003225690384</v>
      </c>
      <c r="AE4">
        <f t="shared" si="0"/>
        <v>-2.0833333333333353E-2</v>
      </c>
    </row>
    <row r="5" spans="1:31" x14ac:dyDescent="0.45">
      <c r="A5" s="1" t="s">
        <v>12</v>
      </c>
      <c r="B5">
        <v>7.359454231350604E-7</v>
      </c>
      <c r="C5">
        <v>2.984375E-3</v>
      </c>
      <c r="D5">
        <v>8</v>
      </c>
      <c r="E5">
        <v>2</v>
      </c>
      <c r="F5">
        <v>1</v>
      </c>
      <c r="G5">
        <v>8</v>
      </c>
      <c r="H5">
        <v>10</v>
      </c>
      <c r="I5" s="1" t="s">
        <v>13</v>
      </c>
      <c r="J5">
        <v>0</v>
      </c>
      <c r="K5">
        <v>0</v>
      </c>
      <c r="L5">
        <v>0</v>
      </c>
      <c r="M5">
        <v>0</v>
      </c>
      <c r="N5">
        <v>1000000</v>
      </c>
      <c r="O5" s="1" t="s">
        <v>14</v>
      </c>
      <c r="Q5" s="3">
        <f>B4</f>
        <v>6.0257436331619095E-6</v>
      </c>
      <c r="R5">
        <f t="shared" si="1"/>
        <v>-5.2199893494418781</v>
      </c>
      <c r="S5">
        <f>D4</f>
        <v>4</v>
      </c>
      <c r="T5">
        <f t="shared" si="2"/>
        <v>0.6020599913279624</v>
      </c>
      <c r="U5">
        <f t="shared" ref="U5:U6" si="7">ABS(R5-R4)/(T5-T4)</f>
        <v>3.0405565863252582</v>
      </c>
      <c r="W5" s="3">
        <f t="shared" si="3"/>
        <v>6.0257436331619095E-6</v>
      </c>
      <c r="X5">
        <f t="shared" si="4"/>
        <v>-5.2199893494418781</v>
      </c>
      <c r="Y5">
        <f t="shared" si="5"/>
        <v>4</v>
      </c>
      <c r="Z5">
        <f t="shared" si="6"/>
        <v>0.6020599913279624</v>
      </c>
      <c r="AA5">
        <f t="shared" ref="AA5:AA6" si="8">ABS(X5-X4)/(Z5-Z4)</f>
        <v>3.0405565863252582</v>
      </c>
      <c r="AE5">
        <f t="shared" si="0"/>
        <v>-5.2083333333333382E-3</v>
      </c>
    </row>
    <row r="6" spans="1:31" x14ac:dyDescent="0.45">
      <c r="A6" s="1" t="s">
        <v>12</v>
      </c>
      <c r="B6">
        <v>9.0660147679285149E-8</v>
      </c>
      <c r="C6">
        <v>2.9960937500000001E-3</v>
      </c>
      <c r="D6">
        <v>16</v>
      </c>
      <c r="E6">
        <v>2</v>
      </c>
      <c r="F6">
        <v>1</v>
      </c>
      <c r="G6">
        <v>16</v>
      </c>
      <c r="H6">
        <v>18</v>
      </c>
      <c r="I6" s="1" t="s">
        <v>13</v>
      </c>
      <c r="J6">
        <v>0</v>
      </c>
      <c r="K6">
        <v>0</v>
      </c>
      <c r="L6">
        <v>0</v>
      </c>
      <c r="M6">
        <v>0</v>
      </c>
      <c r="N6">
        <v>1000000</v>
      </c>
      <c r="O6" s="1" t="s">
        <v>14</v>
      </c>
      <c r="Q6" s="3">
        <f>B5</f>
        <v>7.359454231350604E-7</v>
      </c>
      <c r="R6">
        <f t="shared" si="1"/>
        <v>-6.1331543912469222</v>
      </c>
      <c r="S6">
        <f>D5</f>
        <v>8</v>
      </c>
      <c r="T6">
        <f t="shared" si="2"/>
        <v>0.90308998699194354</v>
      </c>
      <c r="U6">
        <f t="shared" si="7"/>
        <v>3.0334686076411694</v>
      </c>
      <c r="W6" s="3">
        <f t="shared" si="3"/>
        <v>7.359454231350604E-7</v>
      </c>
      <c r="X6">
        <f t="shared" si="4"/>
        <v>-6.1331543912469222</v>
      </c>
      <c r="Y6">
        <f t="shared" si="5"/>
        <v>8</v>
      </c>
      <c r="Z6">
        <f t="shared" si="6"/>
        <v>0.90308998699194354</v>
      </c>
      <c r="AA6">
        <f t="shared" si="8"/>
        <v>3.0334686076411694</v>
      </c>
      <c r="AE6">
        <f t="shared" si="0"/>
        <v>-1.3020833333333346E-3</v>
      </c>
    </row>
    <row r="7" spans="1:31" x14ac:dyDescent="0.45">
      <c r="A7" s="1" t="s">
        <v>12</v>
      </c>
      <c r="B7">
        <v>1.1240834872009517E-8</v>
      </c>
      <c r="C7">
        <v>2.9990234375000002E-3</v>
      </c>
      <c r="D7">
        <v>32</v>
      </c>
      <c r="E7">
        <v>2</v>
      </c>
      <c r="F7">
        <v>1</v>
      </c>
      <c r="G7">
        <v>32</v>
      </c>
      <c r="H7">
        <v>34</v>
      </c>
      <c r="I7" s="1" t="s">
        <v>13</v>
      </c>
      <c r="J7">
        <v>0</v>
      </c>
      <c r="K7">
        <v>0</v>
      </c>
      <c r="L7">
        <v>0</v>
      </c>
      <c r="M7">
        <v>0</v>
      </c>
      <c r="N7">
        <v>1000000</v>
      </c>
      <c r="O7" s="1" t="s">
        <v>14</v>
      </c>
      <c r="Q7" s="3">
        <f>B6</f>
        <v>9.0660147679285149E-8</v>
      </c>
      <c r="R7">
        <f t="shared" si="1"/>
        <v>-7.0425835778402428</v>
      </c>
      <c r="S7">
        <f>D6</f>
        <v>16</v>
      </c>
      <c r="T7">
        <f t="shared" si="2"/>
        <v>1.2041199826559248</v>
      </c>
      <c r="U7">
        <f>ABS(R7-R6)/(T7-T6)</f>
        <v>3.0210583652549126</v>
      </c>
      <c r="W7" s="3">
        <f t="shared" si="3"/>
        <v>9.0660147679285149E-8</v>
      </c>
      <c r="X7">
        <f t="shared" si="4"/>
        <v>-7.0425835778402428</v>
      </c>
      <c r="Y7">
        <f t="shared" si="5"/>
        <v>16</v>
      </c>
      <c r="Z7">
        <f t="shared" si="6"/>
        <v>1.2041199826559248</v>
      </c>
      <c r="AA7">
        <f>ABS(X7-X6)/(Z7-Z6)</f>
        <v>3.0210583652549126</v>
      </c>
      <c r="AE7">
        <f t="shared" si="0"/>
        <v>-3.2552083333329748E-4</v>
      </c>
    </row>
    <row r="8" spans="1:31" x14ac:dyDescent="0.45">
      <c r="A8" s="1" t="s">
        <v>12</v>
      </c>
      <c r="B8">
        <v>1.3991072656649027E-9</v>
      </c>
      <c r="C8">
        <v>2.9997558593750002E-3</v>
      </c>
      <c r="D8">
        <v>64</v>
      </c>
      <c r="E8">
        <v>2</v>
      </c>
      <c r="F8">
        <v>1</v>
      </c>
      <c r="G8">
        <v>64</v>
      </c>
      <c r="H8">
        <v>66</v>
      </c>
      <c r="I8" s="1" t="s">
        <v>13</v>
      </c>
      <c r="J8">
        <v>0</v>
      </c>
      <c r="K8">
        <v>0</v>
      </c>
      <c r="L8">
        <v>0</v>
      </c>
      <c r="M8">
        <v>0</v>
      </c>
      <c r="N8">
        <v>1000000</v>
      </c>
      <c r="O8" s="1" t="s">
        <v>14</v>
      </c>
      <c r="Q8" s="3">
        <f>B7</f>
        <v>1.1240834872009517E-8</v>
      </c>
      <c r="R8">
        <f>LOG10(Q8)</f>
        <v>-7.9492014319304962</v>
      </c>
      <c r="S8">
        <f>D7</f>
        <v>32</v>
      </c>
      <c r="T8">
        <f t="shared" si="2"/>
        <v>1.505149978319906</v>
      </c>
      <c r="U8">
        <f>ABS(R8-R7)/(T8-T7)</f>
        <v>3.0117193208289037</v>
      </c>
      <c r="W8" s="3">
        <f t="shared" si="3"/>
        <v>1.1240834872009517E-8</v>
      </c>
      <c r="X8">
        <f>LOG10(W8)</f>
        <v>-7.9492014319304962</v>
      </c>
      <c r="Y8">
        <f t="shared" si="5"/>
        <v>32</v>
      </c>
      <c r="Z8">
        <f t="shared" si="6"/>
        <v>1.505149978319906</v>
      </c>
      <c r="AA8">
        <f>ABS(X8-X7)/(Z8-Z7)</f>
        <v>3.0117193208289037</v>
      </c>
      <c r="AE8">
        <f t="shared" si="0"/>
        <v>-8.1380208333288226E-5</v>
      </c>
    </row>
    <row r="9" spans="1:31" x14ac:dyDescent="0.45">
      <c r="A9" s="1" t="s">
        <v>12</v>
      </c>
      <c r="B9">
        <v>1.7450517723198058E-10</v>
      </c>
      <c r="C9">
        <v>2.9999389648437502E-3</v>
      </c>
      <c r="D9">
        <v>128</v>
      </c>
      <c r="E9">
        <v>2</v>
      </c>
      <c r="F9">
        <v>1</v>
      </c>
      <c r="G9">
        <v>128</v>
      </c>
      <c r="H9">
        <v>130</v>
      </c>
      <c r="I9" s="1" t="s">
        <v>13</v>
      </c>
      <c r="J9">
        <v>0</v>
      </c>
      <c r="K9">
        <v>0</v>
      </c>
      <c r="L9">
        <v>0</v>
      </c>
      <c r="M9">
        <v>0</v>
      </c>
      <c r="N9">
        <v>1000000</v>
      </c>
      <c r="O9" s="1" t="s">
        <v>14</v>
      </c>
      <c r="Q9" s="3">
        <f>B8</f>
        <v>1.3991072656649027E-9</v>
      </c>
      <c r="R9">
        <f t="shared" si="1"/>
        <v>-8.8541489880810449</v>
      </c>
      <c r="S9">
        <f>D8</f>
        <v>64</v>
      </c>
      <c r="T9">
        <f t="shared" si="2"/>
        <v>1.8061799739838871</v>
      </c>
      <c r="U9">
        <f t="shared" ref="U9" si="9">ABS(R9-R8)/(T9-T8)</f>
        <v>3.0061707111761682</v>
      </c>
      <c r="W9" s="3">
        <f t="shared" si="3"/>
        <v>1.3991072656649027E-9</v>
      </c>
      <c r="X9">
        <f t="shared" ref="X9" si="10">LOG10(W9)</f>
        <v>-8.8541489880810449</v>
      </c>
      <c r="Y9">
        <f t="shared" si="5"/>
        <v>64</v>
      </c>
      <c r="Z9">
        <f t="shared" si="6"/>
        <v>1.8061799739838871</v>
      </c>
      <c r="AA9">
        <f t="shared" ref="AA9" si="11">ABS(X9-X8)/(Z9-Z8)</f>
        <v>3.0061707111761682</v>
      </c>
      <c r="AE9">
        <f t="shared" si="0"/>
        <v>-2.0345052083285919E-5</v>
      </c>
    </row>
  </sheetData>
  <mergeCells count="2">
    <mergeCell ref="Q1:U1"/>
    <mergeCell ref="W1:AA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1EAA-DCA9-485C-B937-7B35356D0C61}">
  <dimension ref="A1:AE14"/>
  <sheetViews>
    <sheetView topLeftCell="T1" workbookViewId="0">
      <selection activeCell="AE2" sqref="AE2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6.53125" bestFit="1" customWidth="1"/>
    <col min="4" max="4" width="14.86328125" bestFit="1" customWidth="1"/>
    <col min="5" max="5" width="16" bestFit="1" customWidth="1"/>
    <col min="6" max="6" width="11.86328125" bestFit="1" customWidth="1"/>
    <col min="7" max="7" width="8" bestFit="1" customWidth="1"/>
    <col min="8" max="8" width="9.46484375" bestFit="1" customWidth="1"/>
    <col min="9" max="9" width="8.46484375" bestFit="1" customWidth="1"/>
    <col min="10" max="10" width="4.33203125" bestFit="1" customWidth="1"/>
    <col min="11" max="11" width="4.46484375" bestFit="1" customWidth="1"/>
    <col min="12" max="12" width="5" bestFit="1" customWidth="1"/>
    <col min="13" max="13" width="4.46484375" bestFit="1" customWidth="1"/>
    <col min="14" max="14" width="7.73046875" bestFit="1" customWidth="1"/>
    <col min="15" max="15" width="13.53125" customWidth="1"/>
  </cols>
  <sheetData>
    <row r="1" spans="1:31" x14ac:dyDescent="0.4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s="2" t="s">
        <v>22</v>
      </c>
      <c r="R1" s="2"/>
      <c r="S1" s="2"/>
      <c r="T1" s="2"/>
      <c r="U1" s="2"/>
      <c r="W1" s="2" t="s">
        <v>23</v>
      </c>
      <c r="X1" s="2"/>
      <c r="Y1" s="2"/>
      <c r="Z1" s="2"/>
      <c r="AA1" s="2"/>
      <c r="AD1" t="s">
        <v>25</v>
      </c>
      <c r="AE1" t="s">
        <v>26</v>
      </c>
    </row>
    <row r="2" spans="1:31" x14ac:dyDescent="0.45">
      <c r="A2" s="1" t="s">
        <v>12</v>
      </c>
      <c r="B2">
        <v>1.9920476822239894E-5</v>
      </c>
      <c r="C2" s="1">
        <v>3.0000000000000001E-3</v>
      </c>
      <c r="D2">
        <v>1</v>
      </c>
      <c r="E2">
        <v>3</v>
      </c>
      <c r="F2">
        <v>1</v>
      </c>
      <c r="G2" s="1">
        <v>2</v>
      </c>
      <c r="H2" s="1">
        <v>4</v>
      </c>
      <c r="I2" s="1" t="s">
        <v>13</v>
      </c>
      <c r="J2">
        <v>0</v>
      </c>
      <c r="K2">
        <v>0</v>
      </c>
      <c r="L2">
        <v>0</v>
      </c>
      <c r="M2">
        <v>0</v>
      </c>
      <c r="N2">
        <v>1000000</v>
      </c>
      <c r="O2" s="1" t="s">
        <v>14</v>
      </c>
      <c r="Q2" t="s">
        <v>15</v>
      </c>
      <c r="R2" t="s">
        <v>16</v>
      </c>
      <c r="S2" t="s">
        <v>17</v>
      </c>
      <c r="T2" t="s">
        <v>16</v>
      </c>
      <c r="U2" t="s">
        <v>18</v>
      </c>
      <c r="W2" t="s">
        <v>15</v>
      </c>
      <c r="X2" t="s">
        <v>16</v>
      </c>
      <c r="Y2" t="s">
        <v>24</v>
      </c>
      <c r="Z2" t="s">
        <v>16</v>
      </c>
      <c r="AA2" t="s">
        <v>18</v>
      </c>
      <c r="AD2">
        <v>3.0000000000000001E-3</v>
      </c>
      <c r="AE2">
        <f>(C2-$AD$2) / $AD$2</f>
        <v>0</v>
      </c>
    </row>
    <row r="3" spans="1:31" x14ac:dyDescent="0.45">
      <c r="A3" s="1" t="s">
        <v>12</v>
      </c>
      <c r="B3">
        <v>6.2251490069499871E-7</v>
      </c>
      <c r="C3" s="1">
        <v>3.0000000000000001E-3</v>
      </c>
      <c r="D3">
        <v>2</v>
      </c>
      <c r="E3">
        <v>3</v>
      </c>
      <c r="F3">
        <v>1</v>
      </c>
      <c r="G3" s="1">
        <v>4</v>
      </c>
      <c r="H3" s="1">
        <v>6</v>
      </c>
      <c r="I3" s="1" t="s">
        <v>13</v>
      </c>
      <c r="J3">
        <v>0</v>
      </c>
      <c r="K3">
        <v>0</v>
      </c>
      <c r="L3">
        <v>0</v>
      </c>
      <c r="M3">
        <v>0</v>
      </c>
      <c r="N3">
        <v>1000000</v>
      </c>
      <c r="O3" s="1" t="s">
        <v>14</v>
      </c>
      <c r="Q3" s="3">
        <f>B2</f>
        <v>1.9920476822239894E-5</v>
      </c>
      <c r="R3">
        <f>LOG10(Q3)</f>
        <v>-4.7007002703907723</v>
      </c>
      <c r="S3">
        <f>D2</f>
        <v>1</v>
      </c>
      <c r="T3">
        <f>LOG10(S3)</f>
        <v>0</v>
      </c>
      <c r="W3" s="3">
        <f>B2</f>
        <v>1.9920476822239894E-5</v>
      </c>
      <c r="X3">
        <f>LOG10(W3)</f>
        <v>-4.7007002703907723</v>
      </c>
      <c r="Y3">
        <f>G2</f>
        <v>2</v>
      </c>
      <c r="Z3">
        <f>LOG10(Y3)</f>
        <v>0.3010299956639812</v>
      </c>
      <c r="AE3">
        <f t="shared" ref="AE3:AE9" si="0">(C3-$AD$2) / $AD$2</f>
        <v>0</v>
      </c>
    </row>
    <row r="4" spans="1:31" x14ac:dyDescent="0.45">
      <c r="A4" s="1" t="s">
        <v>12</v>
      </c>
      <c r="B4">
        <v>1.9453590646719464E-8</v>
      </c>
      <c r="C4" s="1">
        <v>3.0000000000000001E-3</v>
      </c>
      <c r="D4">
        <v>4</v>
      </c>
      <c r="E4">
        <v>3</v>
      </c>
      <c r="F4">
        <v>1</v>
      </c>
      <c r="G4" s="1">
        <v>8</v>
      </c>
      <c r="H4" s="1">
        <v>10</v>
      </c>
      <c r="I4" s="1" t="s">
        <v>13</v>
      </c>
      <c r="J4">
        <v>0</v>
      </c>
      <c r="K4">
        <v>0</v>
      </c>
      <c r="L4">
        <v>0</v>
      </c>
      <c r="M4">
        <v>0</v>
      </c>
      <c r="N4">
        <v>1000000</v>
      </c>
      <c r="O4" s="1" t="s">
        <v>14</v>
      </c>
      <c r="Q4" s="3">
        <f>B3</f>
        <v>6.2251490069499871E-7</v>
      </c>
      <c r="R4">
        <f t="shared" ref="R4:R9" si="1">LOG10(Q4)</f>
        <v>-6.2058502487106768</v>
      </c>
      <c r="S4">
        <f>D3</f>
        <v>2</v>
      </c>
      <c r="T4">
        <f t="shared" ref="T4:T9" si="2">LOG10(S4)</f>
        <v>0.3010299956639812</v>
      </c>
      <c r="U4">
        <f>ABS(R4-R3)/(T4-T3)</f>
        <v>4.9999999999999947</v>
      </c>
      <c r="W4" s="3">
        <f t="shared" ref="W4:W9" si="3">B3</f>
        <v>6.2251490069499871E-7</v>
      </c>
      <c r="X4">
        <f t="shared" ref="X4:X9" si="4">LOG10(W4)</f>
        <v>-6.2058502487106768</v>
      </c>
      <c r="Y4">
        <f t="shared" ref="Y4:Y9" si="5">G3</f>
        <v>4</v>
      </c>
      <c r="Z4">
        <f t="shared" ref="Z4:Z9" si="6">LOG10(Y4)</f>
        <v>0.6020599913279624</v>
      </c>
      <c r="AA4">
        <f>ABS(X4-X3)/(Z4-Z3)</f>
        <v>4.9999999999999947</v>
      </c>
      <c r="AE4">
        <f t="shared" si="0"/>
        <v>0</v>
      </c>
    </row>
    <row r="5" spans="1:31" x14ac:dyDescent="0.45">
      <c r="A5" s="1" t="s">
        <v>12</v>
      </c>
      <c r="B5">
        <v>6.0792470770983363E-10</v>
      </c>
      <c r="C5" s="1">
        <v>3.0000000000000001E-3</v>
      </c>
      <c r="D5">
        <v>8</v>
      </c>
      <c r="E5">
        <v>3</v>
      </c>
      <c r="F5">
        <v>1</v>
      </c>
      <c r="G5" s="1">
        <v>16</v>
      </c>
      <c r="H5" s="1">
        <v>18</v>
      </c>
      <c r="I5" s="1" t="s">
        <v>13</v>
      </c>
      <c r="J5">
        <v>0</v>
      </c>
      <c r="K5">
        <v>0</v>
      </c>
      <c r="L5">
        <v>0</v>
      </c>
      <c r="M5">
        <v>0</v>
      </c>
      <c r="N5">
        <v>1000000</v>
      </c>
      <c r="O5" s="1" t="s">
        <v>14</v>
      </c>
      <c r="Q5" s="3">
        <f>B4</f>
        <v>1.9453590646719464E-8</v>
      </c>
      <c r="R5">
        <f t="shared" si="1"/>
        <v>-7.7110002270305653</v>
      </c>
      <c r="S5">
        <f>D4</f>
        <v>4</v>
      </c>
      <c r="T5">
        <f t="shared" si="2"/>
        <v>0.6020599913279624</v>
      </c>
      <c r="U5">
        <f t="shared" ref="U5:U6" si="7">ABS(R5-R4)/(T5-T4)</f>
        <v>4.9999999999999423</v>
      </c>
      <c r="W5" s="3">
        <f t="shared" si="3"/>
        <v>1.9453590646719464E-8</v>
      </c>
      <c r="X5">
        <f t="shared" si="4"/>
        <v>-7.7110002270305653</v>
      </c>
      <c r="Y5">
        <f t="shared" si="5"/>
        <v>8</v>
      </c>
      <c r="Z5">
        <f t="shared" si="6"/>
        <v>0.90308998699194354</v>
      </c>
      <c r="AA5">
        <f t="shared" ref="AA5:AA6" si="8">ABS(X5-X4)/(Z5-Z4)</f>
        <v>4.9999999999999432</v>
      </c>
      <c r="AE5">
        <f t="shared" si="0"/>
        <v>0</v>
      </c>
    </row>
    <row r="6" spans="1:31" x14ac:dyDescent="0.45">
      <c r="A6" s="1" t="s">
        <v>12</v>
      </c>
      <c r="B6">
        <v>1.8997647115864989E-11</v>
      </c>
      <c r="C6" s="1">
        <v>3.0000000000000001E-3</v>
      </c>
      <c r="D6">
        <v>16</v>
      </c>
      <c r="E6">
        <v>3</v>
      </c>
      <c r="F6">
        <v>1</v>
      </c>
      <c r="G6" s="1">
        <v>32</v>
      </c>
      <c r="H6" s="1">
        <v>34</v>
      </c>
      <c r="I6" s="1" t="s">
        <v>13</v>
      </c>
      <c r="J6">
        <v>0</v>
      </c>
      <c r="K6">
        <v>0</v>
      </c>
      <c r="L6">
        <v>0</v>
      </c>
      <c r="M6">
        <v>0</v>
      </c>
      <c r="N6">
        <v>1000000</v>
      </c>
      <c r="O6" s="1" t="s">
        <v>14</v>
      </c>
      <c r="Q6" s="3">
        <f>B5</f>
        <v>6.0792470770983363E-10</v>
      </c>
      <c r="R6">
        <f t="shared" si="1"/>
        <v>-9.2161502053505782</v>
      </c>
      <c r="S6">
        <f>D5</f>
        <v>8</v>
      </c>
      <c r="T6">
        <f t="shared" si="2"/>
        <v>0.90308998699194354</v>
      </c>
      <c r="U6">
        <f t="shared" si="7"/>
        <v>5.0000000000003562</v>
      </c>
      <c r="W6" s="3">
        <f t="shared" si="3"/>
        <v>6.0792470770983363E-10</v>
      </c>
      <c r="X6">
        <f t="shared" si="4"/>
        <v>-9.2161502053505782</v>
      </c>
      <c r="Y6">
        <f t="shared" si="5"/>
        <v>16</v>
      </c>
      <c r="Z6">
        <f t="shared" si="6"/>
        <v>1.2041199826559248</v>
      </c>
      <c r="AA6">
        <f t="shared" si="8"/>
        <v>5.0000000000003544</v>
      </c>
      <c r="AE6">
        <f t="shared" si="0"/>
        <v>0</v>
      </c>
    </row>
    <row r="7" spans="1:31" x14ac:dyDescent="0.45">
      <c r="A7" s="1" t="s">
        <v>12</v>
      </c>
      <c r="B7">
        <v>5.9367647238899928E-13</v>
      </c>
      <c r="C7" s="1">
        <v>3.0000000000000001E-3</v>
      </c>
      <c r="D7">
        <v>32</v>
      </c>
      <c r="E7">
        <v>3</v>
      </c>
      <c r="F7">
        <v>1</v>
      </c>
      <c r="G7" s="1">
        <v>64</v>
      </c>
      <c r="H7" s="1">
        <v>66</v>
      </c>
      <c r="I7" s="1" t="s">
        <v>13</v>
      </c>
      <c r="J7">
        <v>0</v>
      </c>
      <c r="K7">
        <v>0</v>
      </c>
      <c r="L7">
        <v>0</v>
      </c>
      <c r="M7">
        <v>0</v>
      </c>
      <c r="N7">
        <v>1000000</v>
      </c>
      <c r="O7" s="1" t="s">
        <v>14</v>
      </c>
      <c r="Q7" s="3">
        <f>B6</f>
        <v>1.8997647115864989E-11</v>
      </c>
      <c r="R7">
        <f t="shared" si="1"/>
        <v>-10.721300183672023</v>
      </c>
      <c r="S7">
        <f>D6</f>
        <v>16</v>
      </c>
      <c r="T7">
        <f t="shared" si="2"/>
        <v>1.2041199826559248</v>
      </c>
      <c r="U7">
        <f>ABS(R7-R6)/(T7-T6)</f>
        <v>5.0000000000051106</v>
      </c>
      <c r="W7" s="3">
        <f t="shared" si="3"/>
        <v>1.8997647115864989E-11</v>
      </c>
      <c r="X7">
        <f t="shared" si="4"/>
        <v>-10.721300183672023</v>
      </c>
      <c r="Y7">
        <f t="shared" si="5"/>
        <v>32</v>
      </c>
      <c r="Z7">
        <f t="shared" si="6"/>
        <v>1.505149978319906</v>
      </c>
      <c r="AA7">
        <f>ABS(X7-X6)/(Z7-Z6)</f>
        <v>5.0000000000051106</v>
      </c>
      <c r="AE7">
        <f t="shared" si="0"/>
        <v>0</v>
      </c>
    </row>
    <row r="8" spans="1:31" x14ac:dyDescent="0.45">
      <c r="A8" s="1" t="s">
        <v>12</v>
      </c>
      <c r="B8">
        <v>1.8552389758326841E-14</v>
      </c>
      <c r="C8" s="1">
        <v>3.0000000000000001E-3</v>
      </c>
      <c r="D8">
        <v>64</v>
      </c>
      <c r="E8">
        <v>3</v>
      </c>
      <c r="F8">
        <v>1</v>
      </c>
      <c r="G8" s="1">
        <v>128</v>
      </c>
      <c r="H8" s="1">
        <v>130</v>
      </c>
      <c r="I8" s="1" t="s">
        <v>13</v>
      </c>
      <c r="J8">
        <v>0</v>
      </c>
      <c r="K8">
        <v>0</v>
      </c>
      <c r="L8">
        <v>0</v>
      </c>
      <c r="M8">
        <v>0</v>
      </c>
      <c r="N8">
        <v>1000000</v>
      </c>
      <c r="O8" s="1" t="s">
        <v>14</v>
      </c>
      <c r="Q8" s="3">
        <f>B7</f>
        <v>5.9367647238899928E-13</v>
      </c>
      <c r="R8">
        <f>LOG10(Q8)</f>
        <v>-12.226450161978603</v>
      </c>
      <c r="S8">
        <f>D7</f>
        <v>32</v>
      </c>
      <c r="T8">
        <f t="shared" si="2"/>
        <v>1.505149978319906</v>
      </c>
      <c r="U8">
        <f>ABS(R8-R7)/(T8-T7)</f>
        <v>4.9999999999557314</v>
      </c>
      <c r="W8" s="3">
        <f t="shared" si="3"/>
        <v>5.9367647238899928E-13</v>
      </c>
      <c r="X8">
        <f>LOG10(W8)</f>
        <v>-12.226450161978603</v>
      </c>
      <c r="Y8">
        <f t="shared" si="5"/>
        <v>64</v>
      </c>
      <c r="Z8">
        <f t="shared" si="6"/>
        <v>1.8061799739838871</v>
      </c>
      <c r="AA8">
        <f>ABS(X8-X7)/(Z8-Z7)</f>
        <v>4.999999999955735</v>
      </c>
      <c r="AE8">
        <f t="shared" si="0"/>
        <v>0</v>
      </c>
    </row>
    <row r="9" spans="1:31" x14ac:dyDescent="0.45">
      <c r="A9" s="1" t="s">
        <v>12</v>
      </c>
      <c r="B9">
        <v>5.7976217851327988E-16</v>
      </c>
      <c r="C9" s="1">
        <v>3.0000000000000001E-3</v>
      </c>
      <c r="D9">
        <v>128</v>
      </c>
      <c r="E9">
        <v>3</v>
      </c>
      <c r="F9">
        <v>1</v>
      </c>
      <c r="G9" s="1">
        <v>256</v>
      </c>
      <c r="H9" s="1">
        <v>258</v>
      </c>
      <c r="I9" s="1" t="s">
        <v>13</v>
      </c>
      <c r="J9">
        <v>0</v>
      </c>
      <c r="K9">
        <v>0</v>
      </c>
      <c r="L9">
        <v>0</v>
      </c>
      <c r="M9">
        <v>0</v>
      </c>
      <c r="N9">
        <v>1000000</v>
      </c>
      <c r="O9" s="1" t="s">
        <v>14</v>
      </c>
      <c r="Q9" s="3">
        <f>B8</f>
        <v>1.8552389758326841E-14</v>
      </c>
      <c r="R9">
        <f t="shared" si="1"/>
        <v>-13.731600140388151</v>
      </c>
      <c r="S9">
        <f>D8</f>
        <v>64</v>
      </c>
      <c r="T9">
        <f t="shared" si="2"/>
        <v>1.8061799739838871</v>
      </c>
      <c r="U9">
        <f t="shared" ref="U9" si="9">ABS(R9-R8)/(T9-T8)</f>
        <v>5.0000000002977885</v>
      </c>
      <c r="W9" s="3">
        <f t="shared" si="3"/>
        <v>1.8552389758326841E-14</v>
      </c>
      <c r="X9">
        <f t="shared" ref="X9" si="10">LOG10(W9)</f>
        <v>-13.731600140388151</v>
      </c>
      <c r="Y9">
        <f t="shared" si="5"/>
        <v>128</v>
      </c>
      <c r="Z9">
        <f t="shared" si="6"/>
        <v>2.1072099696478683</v>
      </c>
      <c r="AA9">
        <f>ABS(X9-X8)/(Z9-Z8)</f>
        <v>5.0000000002977849</v>
      </c>
      <c r="AE9">
        <f t="shared" si="0"/>
        <v>0</v>
      </c>
    </row>
    <row r="10" spans="1:31" x14ac:dyDescent="0.45">
      <c r="Q10" s="3"/>
    </row>
    <row r="11" spans="1:31" x14ac:dyDescent="0.45">
      <c r="Q11" s="3"/>
    </row>
    <row r="12" spans="1:31" x14ac:dyDescent="0.45">
      <c r="Q12" s="3"/>
    </row>
    <row r="13" spans="1:31" x14ac:dyDescent="0.45">
      <c r="Q13" s="3"/>
    </row>
    <row r="14" spans="1:31" x14ac:dyDescent="0.45">
      <c r="Q14" s="3"/>
    </row>
  </sheetData>
  <mergeCells count="2">
    <mergeCell ref="Q1:U1"/>
    <mergeCell ref="W1:AA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E5BE-13FB-4815-8079-EB5A377E051A}">
  <dimension ref="A1:AE9"/>
  <sheetViews>
    <sheetView topLeftCell="P1" workbookViewId="0">
      <selection activeCell="AE25" sqref="AE25"/>
    </sheetView>
  </sheetViews>
  <sheetFormatPr defaultRowHeight="14.25" x14ac:dyDescent="0.45"/>
  <cols>
    <col min="1" max="1" width="27.265625" bestFit="1" customWidth="1"/>
    <col min="2" max="2" width="11.59765625" bestFit="1" customWidth="1"/>
    <col min="3" max="3" width="6.53125" bestFit="1" customWidth="1"/>
    <col min="4" max="4" width="14.86328125" bestFit="1" customWidth="1"/>
    <col min="5" max="5" width="16" bestFit="1" customWidth="1"/>
    <col min="6" max="6" width="11.86328125" bestFit="1" customWidth="1"/>
    <col min="7" max="7" width="8" bestFit="1" customWidth="1"/>
    <col min="8" max="8" width="9.46484375" bestFit="1" customWidth="1"/>
    <col min="9" max="9" width="8.46484375" bestFit="1" customWidth="1"/>
    <col min="10" max="10" width="4.33203125" bestFit="1" customWidth="1"/>
    <col min="11" max="11" width="4.46484375" bestFit="1" customWidth="1"/>
    <col min="12" max="12" width="5" bestFit="1" customWidth="1"/>
    <col min="13" max="13" width="4.46484375" bestFit="1" customWidth="1"/>
    <col min="14" max="14" width="7.73046875" bestFit="1" customWidth="1"/>
    <col min="15" max="15" width="13.53125" customWidth="1"/>
  </cols>
  <sheetData>
    <row r="1" spans="1:31" x14ac:dyDescent="0.4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Q1" s="2" t="s">
        <v>22</v>
      </c>
      <c r="R1" s="2"/>
      <c r="S1" s="2"/>
      <c r="T1" s="2"/>
      <c r="U1" s="2"/>
      <c r="W1" s="2" t="s">
        <v>23</v>
      </c>
      <c r="X1" s="2"/>
      <c r="Y1" s="2"/>
      <c r="Z1" s="2"/>
      <c r="AA1" s="2"/>
      <c r="AD1" t="s">
        <v>25</v>
      </c>
      <c r="AE1" t="s">
        <v>26</v>
      </c>
    </row>
    <row r="2" spans="1:31" x14ac:dyDescent="0.45">
      <c r="A2" s="1" t="s">
        <v>12</v>
      </c>
      <c r="B2">
        <v>1.9920476822239894E-5</v>
      </c>
      <c r="C2">
        <v>3.0000000000000001E-3</v>
      </c>
      <c r="D2">
        <v>1</v>
      </c>
      <c r="E2">
        <v>3</v>
      </c>
      <c r="F2">
        <v>2</v>
      </c>
      <c r="G2">
        <v>2</v>
      </c>
      <c r="H2">
        <v>4</v>
      </c>
      <c r="I2" s="1" t="s">
        <v>13</v>
      </c>
      <c r="J2">
        <v>0</v>
      </c>
      <c r="K2">
        <v>0</v>
      </c>
      <c r="L2">
        <v>0</v>
      </c>
      <c r="M2">
        <v>0</v>
      </c>
      <c r="N2">
        <v>1000000</v>
      </c>
      <c r="O2" s="1" t="s">
        <v>14</v>
      </c>
      <c r="Q2" t="s">
        <v>15</v>
      </c>
      <c r="R2" t="s">
        <v>16</v>
      </c>
      <c r="S2" t="s">
        <v>17</v>
      </c>
      <c r="T2" t="s">
        <v>16</v>
      </c>
      <c r="U2" t="s">
        <v>18</v>
      </c>
      <c r="W2" t="s">
        <v>15</v>
      </c>
      <c r="X2" t="s">
        <v>16</v>
      </c>
      <c r="Y2" t="s">
        <v>24</v>
      </c>
      <c r="Z2" t="s">
        <v>16</v>
      </c>
      <c r="AA2" t="s">
        <v>18</v>
      </c>
      <c r="AD2">
        <v>3.0000000000000001E-3</v>
      </c>
      <c r="AE2">
        <f>(C2-$AD$2) / $AD$2</f>
        <v>0</v>
      </c>
    </row>
    <row r="3" spans="1:31" x14ac:dyDescent="0.45">
      <c r="A3" s="1" t="s">
        <v>12</v>
      </c>
      <c r="B3">
        <v>6.2251490069499669E-7</v>
      </c>
      <c r="C3">
        <v>3.0000000000000001E-3</v>
      </c>
      <c r="D3">
        <v>2</v>
      </c>
      <c r="E3">
        <v>3</v>
      </c>
      <c r="F3">
        <v>2</v>
      </c>
      <c r="G3">
        <v>3</v>
      </c>
      <c r="H3">
        <v>5</v>
      </c>
      <c r="I3" s="1" t="s">
        <v>13</v>
      </c>
      <c r="J3">
        <v>0</v>
      </c>
      <c r="K3">
        <v>0</v>
      </c>
      <c r="L3">
        <v>0</v>
      </c>
      <c r="M3">
        <v>0</v>
      </c>
      <c r="N3">
        <v>1000000</v>
      </c>
      <c r="O3" s="1" t="s">
        <v>14</v>
      </c>
      <c r="Q3" s="3">
        <f>B2</f>
        <v>1.9920476822239894E-5</v>
      </c>
      <c r="R3">
        <f>LOG10(Q3)</f>
        <v>-4.7007002703907723</v>
      </c>
      <c r="S3">
        <f>D2</f>
        <v>1</v>
      </c>
      <c r="T3">
        <f>LOG10(S3)</f>
        <v>0</v>
      </c>
      <c r="W3" s="3">
        <f>B2</f>
        <v>1.9920476822239894E-5</v>
      </c>
      <c r="X3">
        <f>LOG10(W3)</f>
        <v>-4.7007002703907723</v>
      </c>
      <c r="Y3">
        <f>G2</f>
        <v>2</v>
      </c>
      <c r="Z3">
        <f>LOG10(Y3)</f>
        <v>0.3010299956639812</v>
      </c>
      <c r="AE3">
        <f t="shared" ref="AE3:AE9" si="0">(C3-$AD$2) / $AD$2</f>
        <v>0</v>
      </c>
    </row>
    <row r="4" spans="1:31" x14ac:dyDescent="0.45">
      <c r="A4" s="1" t="s">
        <v>12</v>
      </c>
      <c r="B4">
        <v>1.9453590646722012E-8</v>
      </c>
      <c r="C4">
        <v>3.0000000000000001E-3</v>
      </c>
      <c r="D4">
        <v>4</v>
      </c>
      <c r="E4">
        <v>3</v>
      </c>
      <c r="F4">
        <v>2</v>
      </c>
      <c r="G4">
        <v>5</v>
      </c>
      <c r="H4">
        <v>7</v>
      </c>
      <c r="I4" s="1" t="s">
        <v>13</v>
      </c>
      <c r="J4">
        <v>0</v>
      </c>
      <c r="K4">
        <v>0</v>
      </c>
      <c r="L4">
        <v>0</v>
      </c>
      <c r="M4">
        <v>0</v>
      </c>
      <c r="N4">
        <v>1000000</v>
      </c>
      <c r="O4" s="1" t="s">
        <v>14</v>
      </c>
      <c r="Q4" s="3">
        <f>B3</f>
        <v>6.2251490069499669E-7</v>
      </c>
      <c r="R4">
        <f t="shared" ref="R4:R9" si="1">LOG10(Q4)</f>
        <v>-6.2058502487106777</v>
      </c>
      <c r="S4">
        <f>D3</f>
        <v>2</v>
      </c>
      <c r="T4">
        <f t="shared" ref="T4:T9" si="2">LOG10(S4)</f>
        <v>0.3010299956639812</v>
      </c>
      <c r="U4">
        <f>ABS(R4-R3)/(T4-T3)</f>
        <v>4.9999999999999982</v>
      </c>
      <c r="W4" s="3">
        <f t="shared" ref="W4:W9" si="3">B3</f>
        <v>6.2251490069499669E-7</v>
      </c>
      <c r="X4">
        <f t="shared" ref="X4:X9" si="4">LOG10(W4)</f>
        <v>-6.2058502487106777</v>
      </c>
      <c r="Y4">
        <f t="shared" ref="Y4:Y9" si="5">G3</f>
        <v>3</v>
      </c>
      <c r="Z4">
        <f t="shared" ref="Z4:Z9" si="6">LOG10(Y4)</f>
        <v>0.47712125471966244</v>
      </c>
      <c r="AA4">
        <f>ABS(X4-X3)/(Z4-Z3)</f>
        <v>8.5475564567572704</v>
      </c>
      <c r="AE4">
        <f t="shared" si="0"/>
        <v>0</v>
      </c>
    </row>
    <row r="5" spans="1:31" x14ac:dyDescent="0.45">
      <c r="A5" s="1" t="s">
        <v>12</v>
      </c>
      <c r="B5">
        <v>6.0792470771008582E-10</v>
      </c>
      <c r="C5">
        <v>3.0000000000000001E-3</v>
      </c>
      <c r="D5">
        <v>8</v>
      </c>
      <c r="E5">
        <v>3</v>
      </c>
      <c r="F5">
        <v>2</v>
      </c>
      <c r="G5">
        <v>9</v>
      </c>
      <c r="H5">
        <v>11</v>
      </c>
      <c r="I5" s="1" t="s">
        <v>13</v>
      </c>
      <c r="J5">
        <v>0</v>
      </c>
      <c r="K5">
        <v>0</v>
      </c>
      <c r="L5">
        <v>0</v>
      </c>
      <c r="M5">
        <v>0</v>
      </c>
      <c r="N5">
        <v>1000000</v>
      </c>
      <c r="O5" s="1" t="s">
        <v>14</v>
      </c>
      <c r="Q5" s="3">
        <f>B4</f>
        <v>1.9453590646722012E-8</v>
      </c>
      <c r="R5">
        <f t="shared" si="1"/>
        <v>-7.7110002270305085</v>
      </c>
      <c r="S5">
        <f>D4</f>
        <v>4</v>
      </c>
      <c r="T5">
        <f t="shared" si="2"/>
        <v>0.6020599913279624</v>
      </c>
      <c r="U5">
        <f t="shared" ref="U5:U6" si="7">ABS(R5-R4)/(T5-T4)</f>
        <v>4.9999999999997504</v>
      </c>
      <c r="W5" s="3">
        <f t="shared" si="3"/>
        <v>1.9453590646722012E-8</v>
      </c>
      <c r="X5">
        <f t="shared" si="4"/>
        <v>-7.7110002270305085</v>
      </c>
      <c r="Y5">
        <f t="shared" si="5"/>
        <v>5</v>
      </c>
      <c r="Z5">
        <f t="shared" si="6"/>
        <v>0.69897000433601886</v>
      </c>
      <c r="AA5">
        <f t="shared" ref="AA5:AA6" si="8">ABS(X5-X4)/(Z5-Z4)</f>
        <v>6.7845772442832795</v>
      </c>
      <c r="AE5">
        <f t="shared" si="0"/>
        <v>0</v>
      </c>
    </row>
    <row r="6" spans="1:31" x14ac:dyDescent="0.45">
      <c r="A6" s="1" t="s">
        <v>12</v>
      </c>
      <c r="B6">
        <v>1.8997647115827197E-11</v>
      </c>
      <c r="C6">
        <v>3.0000000000000001E-3</v>
      </c>
      <c r="D6">
        <v>16</v>
      </c>
      <c r="E6">
        <v>3</v>
      </c>
      <c r="F6">
        <v>2</v>
      </c>
      <c r="G6">
        <v>17</v>
      </c>
      <c r="H6">
        <v>19</v>
      </c>
      <c r="I6" s="1" t="s">
        <v>13</v>
      </c>
      <c r="J6">
        <v>0</v>
      </c>
      <c r="K6">
        <v>0</v>
      </c>
      <c r="L6">
        <v>0</v>
      </c>
      <c r="M6">
        <v>0</v>
      </c>
      <c r="N6">
        <v>1000000</v>
      </c>
      <c r="O6" s="1" t="s">
        <v>14</v>
      </c>
      <c r="Q6" s="3">
        <f>B5</f>
        <v>6.0792470771008582E-10</v>
      </c>
      <c r="R6">
        <f t="shared" si="1"/>
        <v>-9.2161502053503987</v>
      </c>
      <c r="S6">
        <f>D5</f>
        <v>8</v>
      </c>
      <c r="T6">
        <f t="shared" si="2"/>
        <v>0.90308998699194354</v>
      </c>
      <c r="U6">
        <f t="shared" si="7"/>
        <v>4.9999999999999485</v>
      </c>
      <c r="W6" s="3">
        <f t="shared" si="3"/>
        <v>6.0792470771008582E-10</v>
      </c>
      <c r="X6">
        <f t="shared" si="4"/>
        <v>-9.2161502053503987</v>
      </c>
      <c r="Y6">
        <f t="shared" si="5"/>
        <v>9</v>
      </c>
      <c r="Z6">
        <f t="shared" si="6"/>
        <v>0.95424250943932487</v>
      </c>
      <c r="AA6">
        <f t="shared" si="8"/>
        <v>5.8962479241968202</v>
      </c>
      <c r="AE6">
        <f t="shared" si="0"/>
        <v>0</v>
      </c>
    </row>
    <row r="7" spans="1:31" x14ac:dyDescent="0.45">
      <c r="A7" s="1" t="s">
        <v>12</v>
      </c>
      <c r="B7">
        <v>5.9367647242853351E-13</v>
      </c>
      <c r="C7">
        <v>3.0000000000000001E-3</v>
      </c>
      <c r="D7">
        <v>32</v>
      </c>
      <c r="E7">
        <v>3</v>
      </c>
      <c r="F7">
        <v>2</v>
      </c>
      <c r="G7">
        <v>33</v>
      </c>
      <c r="H7">
        <v>35</v>
      </c>
      <c r="I7" s="1" t="s">
        <v>13</v>
      </c>
      <c r="J7">
        <v>0</v>
      </c>
      <c r="K7">
        <v>0</v>
      </c>
      <c r="L7">
        <v>0</v>
      </c>
      <c r="M7">
        <v>0</v>
      </c>
      <c r="N7">
        <v>1000000</v>
      </c>
      <c r="O7" s="1" t="s">
        <v>14</v>
      </c>
      <c r="Q7" s="3">
        <f>B6</f>
        <v>1.8997647115827197E-11</v>
      </c>
      <c r="R7">
        <f t="shared" si="1"/>
        <v>-10.721300183672888</v>
      </c>
      <c r="S7">
        <f>D6</f>
        <v>16</v>
      </c>
      <c r="T7">
        <f t="shared" si="2"/>
        <v>1.2041199826559248</v>
      </c>
      <c r="U7">
        <f>ABS(R7-R6)/(T7-T6)</f>
        <v>5.0000000000085798</v>
      </c>
      <c r="W7" s="3">
        <f t="shared" si="3"/>
        <v>1.8997647115827197E-11</v>
      </c>
      <c r="X7">
        <f t="shared" si="4"/>
        <v>-10.721300183672888</v>
      </c>
      <c r="Y7">
        <f t="shared" si="5"/>
        <v>17</v>
      </c>
      <c r="Z7">
        <f t="shared" si="6"/>
        <v>1.2304489213782739</v>
      </c>
      <c r="AA7">
        <f>ABS(X7-X6)/(Z7-Z6)</f>
        <v>5.4493665362670081</v>
      </c>
      <c r="AE7">
        <f t="shared" si="0"/>
        <v>0</v>
      </c>
    </row>
    <row r="8" spans="1:31" x14ac:dyDescent="0.45">
      <c r="Q8" s="3">
        <f>B7</f>
        <v>5.9367647242853351E-13</v>
      </c>
      <c r="R8">
        <f>LOG10(Q8)</f>
        <v>-12.226450161949682</v>
      </c>
      <c r="S8">
        <f>D7</f>
        <v>32</v>
      </c>
      <c r="T8">
        <f t="shared" si="2"/>
        <v>1.505149978319906</v>
      </c>
      <c r="U8">
        <f>ABS(R8-R7)/(T8-T7)</f>
        <v>4.9999999998567848</v>
      </c>
      <c r="W8" s="3">
        <f t="shared" si="3"/>
        <v>5.9367647242853351E-13</v>
      </c>
      <c r="X8">
        <f>LOG10(W8)</f>
        <v>-12.226450161949682</v>
      </c>
      <c r="Y8">
        <f t="shared" si="5"/>
        <v>33</v>
      </c>
      <c r="Z8">
        <f t="shared" si="6"/>
        <v>1.5185139398778875</v>
      </c>
      <c r="AA8">
        <f>ABS(X8-X7)/(Z8-Z7)</f>
        <v>5.2250356052129003</v>
      </c>
      <c r="AE8">
        <f t="shared" si="0"/>
        <v>-1</v>
      </c>
    </row>
    <row r="9" spans="1:31" x14ac:dyDescent="0.45">
      <c r="Q9" s="3">
        <f>B8</f>
        <v>0</v>
      </c>
      <c r="R9" t="e">
        <f t="shared" si="1"/>
        <v>#NUM!</v>
      </c>
      <c r="S9">
        <f>D8</f>
        <v>0</v>
      </c>
      <c r="T9" t="e">
        <f t="shared" si="2"/>
        <v>#NUM!</v>
      </c>
      <c r="U9" t="e">
        <f t="shared" ref="U9" si="9">ABS(R9-R8)/(T9-T8)</f>
        <v>#NUM!</v>
      </c>
      <c r="W9" s="3">
        <f t="shared" si="3"/>
        <v>0</v>
      </c>
      <c r="X9" t="e">
        <f t="shared" ref="X9" si="10">LOG10(W9)</f>
        <v>#NUM!</v>
      </c>
      <c r="Y9">
        <f t="shared" si="5"/>
        <v>0</v>
      </c>
      <c r="Z9" t="e">
        <f t="shared" si="6"/>
        <v>#NUM!</v>
      </c>
      <c r="AA9" t="e">
        <f>ABS(X9-X8)/(Z9-Z8)</f>
        <v>#NUM!</v>
      </c>
      <c r="AE9">
        <f t="shared" si="0"/>
        <v>-1</v>
      </c>
    </row>
  </sheetData>
  <mergeCells count="2">
    <mergeCell ref="Q1:U1"/>
    <mergeCell ref="W1:AA1"/>
  </mergeCells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e f 7 b d - d f 6 f - 4 d 6 7 - 9 f c 0 - f 1 7 e a c 9 9 9 7 e c "   x m l n s = " h t t p : / / s c h e m a s . m i c r o s o f t . c o m / D a t a M a s h u p " > A A A A A J 4 E A A B Q S w M E F A A C A A g A 7 4 B z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7 4 B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A c 0 + o M K d D l Q E A A P A I A A A T A B w A R m 9 y b X V s Y X M v U 2 V j d G l v b j E u b S C i G A A o o B Q A A A A A A A A A A A A A A A A A A A A A A A A A A A D t U k 1 r 4 z A U v A f y H 4 R 7 c U C Y 2 t 1 s o c W H 4 H i 3 v Y Q u y Z 6 q E h T 7 x V G R n 7 r 6 K B t C / 3 v l O K U t 1 b m 5 R B d J M 4 9 5 G r 0 x U F m h k M z 7 P b 0 e D o Y D s + E a a n K X F S n J i Q Q 7 H B C / 5 s r p C j x S m O d k q i r X A t r 4 l 5 C Q F A q t v 5 g 4 K q 7 Y X w P a s E Z D 8 8 j e y g z 7 L e y N W 7 G i L G f L 8 f k l K 1 Q t s G E T Y 0 S D X c k y Y z W 3 n D 1 x 3 Z 2 7 7 k l l n q M R v Z + C F K 2 w o P O I R p Q U S r o W T Z 6 O K S m x 2 g v l a T b O K P n j l I W 5 3 U r I 3 4 / J T C E 8 j G h v 4 y y 6 0 6 r 1 X E 1 u g N f + r Z H 3 t O A r X 3 h g D n j c O 6 b k / o B P p J x X X H J t c q v d R 8 l i w 7 H x i o v t E 7 z L L T R H s 1 a 6 7 V / c k S Y O 9 K e 7 X W R 8 S T e C v Q I l 1 m / E w n / 7 Q s k u I q X W S r / B 6 N o V 6 J 7 Y x u k o h M 9 c W 0 r Y f 7 2 n b 9 H + / J F 0 0 g e 5 n p q C n x I E + G 6 e A p 2 w 2 w C J t V q H R B F V D S F i / d V P E y j b B L A 2 g P 0 L G Q p g t 5 / a v o y G A 4 H B e X 0 K / c V R Q 3 9 x C v 0 p 9 M c I f X b U 0 G e n 0 J 9 C / x 2 h f w V Q S w E C L Q A U A A I A C A D v g H N P 1 7 1 a o q c A A A D 4 A A A A E g A A A A A A A A A A A A A A A A A A A A A A Q 2 9 u Z m l n L 1 B h Y 2 t h Z 2 U u e G 1 s U E s B A i 0 A F A A C A A g A 7 4 B z T w / K 6 a u k A A A A 6 Q A A A B M A A A A A A A A A A A A A A A A A 8 w A A A F t D b 2 5 0 Z W 5 0 X 1 R 5 c G V z X S 5 4 b W x Q S w E C L Q A U A A I A C A D v g H N P q D C n Q 5 U B A A D w C A A A E w A A A A A A A A A A A A A A A A D k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g A A A A A A A L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M k M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s M X 0 m c X V v d D s s J n F 1 b 3 Q 7 U 2 V j d G l v b j E v U D J D M S 9 D a G F u Z 2 V k I F R 5 c G U u e y B 5 K D E p L D J 9 J n F 1 b 3 Q 7 L C Z x d W 9 0 O 1 N l Y 3 R p b 2 4 x L 1 A y Q z E v Q 2 h h b m d l Z C B U e X B l L n s g T n V t R W x l b W V u d H M s M 3 0 m c X V v d D s s J n F 1 b 3 Q 7 U 2 V j d G l v b j E v U D J D M S 9 D a G F u Z 2 V k I F R 5 c G U u e y B F b G V t Z W 5 0 R G V n c m V l L D R 9 J n F 1 b 3 Q 7 L C Z x d W 9 0 O 1 N l Y 3 R p b 2 4 x L 1 A y Q z E v Q 2 h h b m d l Z C B U e X B l L n s g Q 2 9 u d G l u d W l 0 e S w 1 f S Z x d W 9 0 O y w m c X V v d D t T Z W N 0 a W 9 u M S 9 Q M k M x L 0 N o Y W 5 n Z W Q g V H l w Z S 5 7 I G 5 k b 2 Z z L D Z 9 J n F 1 b 3 Q 7 L C Z x d W 9 0 O 1 N l Y 3 R p b 2 4 x L 1 A y Q z E v Q 2 h h b m d l Z C B U e X B l L n s g b m 5 v Z G V z L D d 9 J n F 1 b 3 Q 7 L C Z x d W 9 0 O 1 N l Y 3 R p b 2 4 x L 1 A y Q z E v Q 2 h h b m d l Z C B U e X B l L n s g Z i w 4 f S Z x d W 9 0 O y w m c X V v d D t T Z W N 0 a W 9 u M S 9 Q M k M x L 0 N o Y W 5 n Z W Q g V H l w Z S 5 7 I G c s O X 0 m c X V v d D s s J n F 1 b 3 Q 7 U 2 V j d G l v b j E v U D J D M S 9 D a G F u Z 2 V k I F R 5 c G U u e y B o L D E w f S Z x d W 9 0 O y w m c X V v d D t T Z W N 0 a W 9 u M S 9 Q M k M x L 0 N o Y W 5 n Z W Q g V H l w Z S 5 7 I G 0 s M T F 9 J n F 1 b 3 Q 7 L C Z x d W 9 0 O 1 N l Y 3 R p b 2 4 x L 1 A y Q z E v Q 2 h h b m d l Z C B U e X B l L n s g c S w x M n 0 m c X V v d D s s J n F 1 b 3 Q 7 U 2 V j d G l v b j E v U D J D M S 9 D a G F u Z 2 V k I F R 5 c G U u e y B F L D E z f S Z x d W 9 0 O y w m c X V v d D t T Z W N 0 a W 9 u M S 9 Q M k M x L 0 N o Y W 5 n Z W Q g V H l w Z S 5 7 I E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s M X 0 m c X V v d D s s J n F 1 b 3 Q 7 U 2 V j d G l v b j E v U D J D M S 9 D a G F u Z 2 V k I F R 5 c G U u e y B 5 K D E p L D J 9 J n F 1 b 3 Q 7 L C Z x d W 9 0 O 1 N l Y 3 R p b 2 4 x L 1 A y Q z E v Q 2 h h b m d l Z C B U e X B l L n s g T n V t R W x l b W V u d H M s M 3 0 m c X V v d D s s J n F 1 b 3 Q 7 U 2 V j d G l v b j E v U D J D M S 9 D a G F u Z 2 V k I F R 5 c G U u e y B F b G V t Z W 5 0 R G V n c m V l L D R 9 J n F 1 b 3 Q 7 L C Z x d W 9 0 O 1 N l Y 3 R p b 2 4 x L 1 A y Q z E v Q 2 h h b m d l Z C B U e X B l L n s g Q 2 9 u d G l u d W l 0 e S w 1 f S Z x d W 9 0 O y w m c X V v d D t T Z W N 0 a W 9 u M S 9 Q M k M x L 0 N o Y W 5 n Z W Q g V H l w Z S 5 7 I G 5 k b 2 Z z L D Z 9 J n F 1 b 3 Q 7 L C Z x d W 9 0 O 1 N l Y 3 R p b 2 4 x L 1 A y Q z E v Q 2 h h b m d l Z C B U e X B l L n s g b m 5 v Z G V z L D d 9 J n F 1 b 3 Q 7 L C Z x d W 9 0 O 1 N l Y 3 R p b 2 4 x L 1 A y Q z E v Q 2 h h b m d l Z C B U e X B l L n s g Z i w 4 f S Z x d W 9 0 O y w m c X V v d D t T Z W N 0 a W 9 u M S 9 Q M k M x L 0 N o Y W 5 n Z W Q g V H l w Z S 5 7 I G c s O X 0 m c X V v d D s s J n F 1 b 3 Q 7 U 2 V j d G l v b j E v U D J D M S 9 D a G F u Z 2 V k I F R 5 c G U u e y B o L D E w f S Z x d W 9 0 O y w m c X V v d D t T Z W N 0 a W 9 u M S 9 Q M k M x L 0 N o Y W 5 n Z W Q g V H l w Z S 5 7 I G 0 s M T F 9 J n F 1 b 3 Q 7 L C Z x d W 9 0 O 1 N l Y 3 R p b 2 4 x L 1 A y Q z E v Q 2 h h b m d l Z C B U e X B l L n s g c S w x M n 0 m c X V v d D s s J n F 1 b 3 Q 7 U 2 V j d G l v b j E v U D J D M S 9 D a G F u Z 2 V k I F R 5 c G U u e y B F L D E z f S Z x d W 9 0 O y w m c X V v d D t T Z W N 0 a W 9 u M S 9 Q M k M x L 0 N o Y W 5 n Z W Q g V H l w Z S 5 7 I E k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b 2 x 1 d G l v b l R 5 c G U m c X V v d D s s J n F 1 b 3 Q 7 I E V y c m 9 y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D b 2 x 1 b W 5 U e X B l c y I g V m F s d W U 9 I n N C Z 1 V G Q X d N R E F 3 T U d B d 0 1 E Q X d N R y I g L z 4 8 R W 5 0 c n k g V H l w Z T 0 i R m l s b E x h c 3 R V c G R h d G V k I i B W Y W x 1 Z T 0 i Z D I w M T k t M T E t M T l U M j M 6 M D c 6 M z E u O T E y N D g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h N j h l Y 2 I z O S 1 j M 2 V h L T Q 2 Y 2 I t Y W Y w Y S 1 l Z j Z k M j Y z M W F m M W Q i I C 8 + P C 9 T d G F i b G V F b n R y a W V z P j w v S X R l b T 4 8 S X R l b T 4 8 S X R l b U x v Y 2 F 0 a W 9 u P j x J d G V t V H l w Z T 5 G b 3 J t d W x h P C 9 J d G V t V H l w Z T 4 8 S X R l b V B h d G g + U 2 V j d G l v b j E v U D J D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y Q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A z Q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O V Q y M z o w N z o z M S 4 4 O T U 1 M j Q 5 W i I g L z 4 8 R W 5 0 c n k g V H l w Z T 0 i R m l s b E N v b H V t b l R 5 c G V z I i B W Y W x 1 Z T 0 i c 0 J n V U Z B d 0 1 E Q X d N R 0 F 3 T U R B d 0 1 H I i A v P j x F b n R y e S B U e X B l P S J G a W x s Q 2 9 s d W 1 u T m F t Z X M i I F Z h b H V l P S J z W y Z x d W 9 0 O 3 N v b H V 0 a W 9 u V H l w Z S Z x d W 9 0 O y w m c X V v d D s g R X J y b 3 I m c X V v d D s s J n F 1 b 3 Q 7 I H k o M S k m c X V v d D s s J n F 1 b 3 Q 7 I E 5 1 b U V s Z W 1 l b n R z J n F 1 b 3 Q 7 L C Z x d W 9 0 O y B F b G V t Z W 5 0 R G V n c m V l J n F 1 b 3 Q 7 L C Z x d W 9 0 O y B D b 2 5 0 a W 5 1 a X R 5 J n F 1 b 3 Q 7 L C Z x d W 9 0 O y B u Z G 9 m c y Z x d W 9 0 O y w m c X V v d D s g b m 5 v Z G V z J n F 1 b 3 Q 7 L C Z x d W 9 0 O y B m J n F 1 b 3 Q 7 L C Z x d W 9 0 O y B n J n F 1 b 3 Q 7 L C Z x d W 9 0 O y B o J n F 1 b 3 Q 7 L C Z x d W 9 0 O y B t J n F 1 b 3 Q 7 L C Z x d W 9 0 O y B x J n F 1 b 3 Q 7 L C Z x d W 9 0 O y B F J n F 1 b 3 Q 7 L C Z x d W 9 0 O y B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z Q z E v Q 2 h h b m d l Z C B U e X B l L n t z b 2 x 1 d G l v b l R 5 c G U s M H 0 m c X V v d D s s J n F 1 b 3 Q 7 U 2 V j d G l v b j E v U D N D M S 9 D a G F u Z 2 V k I F R 5 c G U u e y B F c n J v c i w x f S Z x d W 9 0 O y w m c X V v d D t T Z W N 0 a W 9 u M S 9 Q M 0 M x L 0 N o Y W 5 n Z W Q g V H l w Z S 5 7 I H k o M S k s M n 0 m c X V v d D s s J n F 1 b 3 Q 7 U 2 V j d G l v b j E v U D N D M S 9 D a G F u Z 2 V k I F R 5 c G U u e y B O d W 1 F b G V t Z W 5 0 c y w z f S Z x d W 9 0 O y w m c X V v d D t T Z W N 0 a W 9 u M S 9 Q M 0 M x L 0 N o Y W 5 n Z W Q g V H l w Z S 5 7 I E V s Z W 1 l b n R E Z W d y Z W U s N H 0 m c X V v d D s s J n F 1 b 3 Q 7 U 2 V j d G l v b j E v U D N D M S 9 D a G F u Z 2 V k I F R 5 c G U u e y B D b 2 5 0 a W 5 1 a X R 5 L D V 9 J n F 1 b 3 Q 7 L C Z x d W 9 0 O 1 N l Y 3 R p b 2 4 x L 1 A z Q z E v Q 2 h h b m d l Z C B U e X B l L n s g b m R v Z n M s N n 0 m c X V v d D s s J n F 1 b 3 Q 7 U 2 V j d G l v b j E v U D N D M S 9 D a G F u Z 2 V k I F R 5 c G U u e y B u b m 9 k Z X M s N 3 0 m c X V v d D s s J n F 1 b 3 Q 7 U 2 V j d G l v b j E v U D N D M S 9 D a G F u Z 2 V k I F R 5 c G U u e y B m L D h 9 J n F 1 b 3 Q 7 L C Z x d W 9 0 O 1 N l Y 3 R p b 2 4 x L 1 A z Q z E v Q 2 h h b m d l Z C B U e X B l L n s g Z y w 5 f S Z x d W 9 0 O y w m c X V v d D t T Z W N 0 a W 9 u M S 9 Q M 0 M x L 0 N o Y W 5 n Z W Q g V H l w Z S 5 7 I G g s M T B 9 J n F 1 b 3 Q 7 L C Z x d W 9 0 O 1 N l Y 3 R p b 2 4 x L 1 A z Q z E v Q 2 h h b m d l Z C B U e X B l L n s g b S w x M X 0 m c X V v d D s s J n F 1 b 3 Q 7 U 2 V j d G l v b j E v U D N D M S 9 D a G F u Z 2 V k I F R 5 c G U u e y B x L D E y f S Z x d W 9 0 O y w m c X V v d D t T Z W N 0 a W 9 u M S 9 Q M 0 M x L 0 N o Y W 5 n Z W Q g V H l w Z S 5 7 I E U s M T N 9 J n F 1 b 3 Q 7 L C Z x d W 9 0 O 1 N l Y 3 R p b 2 4 x L 1 A z Q z E v Q 2 h h b m d l Z C B U e X B l L n s g S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A z Q z E v Q 2 h h b m d l Z C B U e X B l L n t z b 2 x 1 d G l v b l R 5 c G U s M H 0 m c X V v d D s s J n F 1 b 3 Q 7 U 2 V j d G l v b j E v U D N D M S 9 D a G F u Z 2 V k I F R 5 c G U u e y B F c n J v c i w x f S Z x d W 9 0 O y w m c X V v d D t T Z W N 0 a W 9 u M S 9 Q M 0 M x L 0 N o Y W 5 n Z W Q g V H l w Z S 5 7 I H k o M S k s M n 0 m c X V v d D s s J n F 1 b 3 Q 7 U 2 V j d G l v b j E v U D N D M S 9 D a G F u Z 2 V k I F R 5 c G U u e y B O d W 1 F b G V t Z W 5 0 c y w z f S Z x d W 9 0 O y w m c X V v d D t T Z W N 0 a W 9 u M S 9 Q M 0 M x L 0 N o Y W 5 n Z W Q g V H l w Z S 5 7 I E V s Z W 1 l b n R E Z W d y Z W U s N H 0 m c X V v d D s s J n F 1 b 3 Q 7 U 2 V j d G l v b j E v U D N D M S 9 D a G F u Z 2 V k I F R 5 c G U u e y B D b 2 5 0 a W 5 1 a X R 5 L D V 9 J n F 1 b 3 Q 7 L C Z x d W 9 0 O 1 N l Y 3 R p b 2 4 x L 1 A z Q z E v Q 2 h h b m d l Z C B U e X B l L n s g b m R v Z n M s N n 0 m c X V v d D s s J n F 1 b 3 Q 7 U 2 V j d G l v b j E v U D N D M S 9 D a G F u Z 2 V k I F R 5 c G U u e y B u b m 9 k Z X M s N 3 0 m c X V v d D s s J n F 1 b 3 Q 7 U 2 V j d G l v b j E v U D N D M S 9 D a G F u Z 2 V k I F R 5 c G U u e y B m L D h 9 J n F 1 b 3 Q 7 L C Z x d W 9 0 O 1 N l Y 3 R p b 2 4 x L 1 A z Q z E v Q 2 h h b m d l Z C B U e X B l L n s g Z y w 5 f S Z x d W 9 0 O y w m c X V v d D t T Z W N 0 a W 9 u M S 9 Q M 0 M x L 0 N o Y W 5 n Z W Q g V H l w Z S 5 7 I G g s M T B 9 J n F 1 b 3 Q 7 L C Z x d W 9 0 O 1 N l Y 3 R p b 2 4 x L 1 A z Q z E v Q 2 h h b m d l Z C B U e X B l L n s g b S w x M X 0 m c X V v d D s s J n F 1 b 3 Q 7 U 2 V j d G l v b j E v U D N D M S 9 D a G F u Z 2 V k I F R 5 c G U u e y B x L D E y f S Z x d W 9 0 O y w m c X V v d D t T Z W N 0 a W 9 u M S 9 Q M 0 M x L 0 N o Y W 5 n Z W Q g V H l w Z S 5 7 I E U s M T N 9 J n F 1 b 3 Q 7 L C Z x d W 9 0 O 1 N l Y 3 R p b 2 4 x L 1 A z Q z E v Q 2 h h b m d l Z C B U e X B l L n s g S S w x N H 0 m c X V v d D t d L C Z x d W 9 0 O 1 J l b G F 0 a W 9 u c 2 h p c E l u Z m 8 m c X V v d D s 6 W 1 1 9 I i A v P j x F b n R y e S B U e X B l P S J R d W V y e U l E I i B W Y W x 1 Z T 0 i c z Y 4 N 2 M 4 N D Q 1 L T E 1 Y j Y t N G I z N S 0 5 O T I 1 L T g 3 O D U z M W N j Y 2 Y 5 M C I g L z 4 8 L 1 N 0 Y W J s Z U V u d H J p Z X M + P C 9 J d G V t P j x J d G V t P j x J d G V t T G 9 j Y X R p b 2 4 + P E l 0 Z W 1 U e X B l P k Z v c m 1 1 b G E 8 L 0 l 0 Z W 1 U e X B l P j x J d G V t U G F 0 a D 5 T Z W N 0 a W 9 u M S 9 Q M 0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z Q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D N D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N D M i 9 D a G F u Z 2 V k I F R 5 c G U u e 3 N v b H V 0 a W 9 u V H l w Z S w w f S Z x d W 9 0 O y w m c X V v d D t T Z W N 0 a W 9 u M S 9 Q M 0 M y L 0 N o Y W 5 n Z W Q g V H l w Z S 5 7 I E V y c m 9 y L D F 9 J n F 1 b 3 Q 7 L C Z x d W 9 0 O 1 N l Y 3 R p b 2 4 x L 1 A z Q z I v Q 2 h h b m d l Z C B U e X B l L n s g e S g x K S w y f S Z x d W 9 0 O y w m c X V v d D t T Z W N 0 a W 9 u M S 9 Q M 0 M y L 0 N o Y W 5 n Z W Q g V H l w Z S 5 7 I E 5 1 b U V s Z W 1 l b n R z L D N 9 J n F 1 b 3 Q 7 L C Z x d W 9 0 O 1 N l Y 3 R p b 2 4 x L 1 A z Q z I v Q 2 h h b m d l Z C B U e X B l L n s g R W x l b W V u d E R l Z 3 J l Z S w 0 f S Z x d W 9 0 O y w m c X V v d D t T Z W N 0 a W 9 u M S 9 Q M 0 M y L 0 N o Y W 5 n Z W Q g V H l w Z S 5 7 I E N v b n R p b n V p d H k s N X 0 m c X V v d D s s J n F 1 b 3 Q 7 U 2 V j d G l v b j E v U D N D M i 9 D a G F u Z 2 V k I F R 5 c G U u e y B u Z G 9 m c y w 2 f S Z x d W 9 0 O y w m c X V v d D t T Z W N 0 a W 9 u M S 9 Q M 0 M y L 0 N o Y W 5 n Z W Q g V H l w Z S 5 7 I G 5 u b 2 R l c y w 3 f S Z x d W 9 0 O y w m c X V v d D t T Z W N 0 a W 9 u M S 9 Q M 0 M y L 0 N o Y W 5 n Z W Q g V H l w Z S 5 7 I G Y s O H 0 m c X V v d D s s J n F 1 b 3 Q 7 U 2 V j d G l v b j E v U D N D M i 9 D a G F u Z 2 V k I F R 5 c G U u e y B n L D l 9 J n F 1 b 3 Q 7 L C Z x d W 9 0 O 1 N l Y 3 R p b 2 4 x L 1 A z Q z I v Q 2 h h b m d l Z C B U e X B l L n s g a C w x M H 0 m c X V v d D s s J n F 1 b 3 Q 7 U 2 V j d G l v b j E v U D N D M i 9 D a G F u Z 2 V k I F R 5 c G U u e y B t L D E x f S Z x d W 9 0 O y w m c X V v d D t T Z W N 0 a W 9 u M S 9 Q M 0 M y L 0 N o Y W 5 n Z W Q g V H l w Z S 5 7 I H E s M T J 9 J n F 1 b 3 Q 7 L C Z x d W 9 0 O 1 N l Y 3 R p b 2 4 x L 1 A z Q z I v Q 2 h h b m d l Z C B U e X B l L n s g R S w x M 3 0 m c X V v d D s s J n F 1 b 3 Q 7 U 2 V j d G l v b j E v U D N D M i 9 D a G F u Z 2 V k I F R 5 c G U u e y B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D N D M i 9 D a G F u Z 2 V k I F R 5 c G U u e 3 N v b H V 0 a W 9 u V H l w Z S w w f S Z x d W 9 0 O y w m c X V v d D t T Z W N 0 a W 9 u M S 9 Q M 0 M y L 0 N o Y W 5 n Z W Q g V H l w Z S 5 7 I E V y c m 9 y L D F 9 J n F 1 b 3 Q 7 L C Z x d W 9 0 O 1 N l Y 3 R p b 2 4 x L 1 A z Q z I v Q 2 h h b m d l Z C B U e X B l L n s g e S g x K S w y f S Z x d W 9 0 O y w m c X V v d D t T Z W N 0 a W 9 u M S 9 Q M 0 M y L 0 N o Y W 5 n Z W Q g V H l w Z S 5 7 I E 5 1 b U V s Z W 1 l b n R z L D N 9 J n F 1 b 3 Q 7 L C Z x d W 9 0 O 1 N l Y 3 R p b 2 4 x L 1 A z Q z I v Q 2 h h b m d l Z C B U e X B l L n s g R W x l b W V u d E R l Z 3 J l Z S w 0 f S Z x d W 9 0 O y w m c X V v d D t T Z W N 0 a W 9 u M S 9 Q M 0 M y L 0 N o Y W 5 n Z W Q g V H l w Z S 5 7 I E N v b n R p b n V p d H k s N X 0 m c X V v d D s s J n F 1 b 3 Q 7 U 2 V j d G l v b j E v U D N D M i 9 D a G F u Z 2 V k I F R 5 c G U u e y B u Z G 9 m c y w 2 f S Z x d W 9 0 O y w m c X V v d D t T Z W N 0 a W 9 u M S 9 Q M 0 M y L 0 N o Y W 5 n Z W Q g V H l w Z S 5 7 I G 5 u b 2 R l c y w 3 f S Z x d W 9 0 O y w m c X V v d D t T Z W N 0 a W 9 u M S 9 Q M 0 M y L 0 N o Y W 5 n Z W Q g V H l w Z S 5 7 I G Y s O H 0 m c X V v d D s s J n F 1 b 3 Q 7 U 2 V j d G l v b j E v U D N D M i 9 D a G F u Z 2 V k I F R 5 c G U u e y B n L D l 9 J n F 1 b 3 Q 7 L C Z x d W 9 0 O 1 N l Y 3 R p b 2 4 x L 1 A z Q z I v Q 2 h h b m d l Z C B U e X B l L n s g a C w x M H 0 m c X V v d D s s J n F 1 b 3 Q 7 U 2 V j d G l v b j E v U D N D M i 9 D a G F u Z 2 V k I F R 5 c G U u e y B t L D E x f S Z x d W 9 0 O y w m c X V v d D t T Z W N 0 a W 9 u M S 9 Q M 0 M y L 0 N o Y W 5 n Z W Q g V H l w Z S 5 7 I H E s M T J 9 J n F 1 b 3 Q 7 L C Z x d W 9 0 O 1 N l Y 3 R p b 2 4 x L 1 A z Q z I v Q 2 h h b m d l Z C B U e X B l L n s g R S w x M 3 0 m c X V v d D s s J n F 1 b 3 Q 7 U 2 V j d G l v b j E v U D N D M i 9 D a G F u Z 2 V k I F R 5 c G U u e y B J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9 s d X R p b 2 5 U e X B l J n F 1 b 3 Q 7 L C Z x d W 9 0 O y B F c n J v c i Z x d W 9 0 O y w m c X V v d D s g e S g x K S Z x d W 9 0 O y w m c X V v d D s g T n V t R W x l b W V u d H M m c X V v d D s s J n F 1 b 3 Q 7 I E V s Z W 1 l b n R E Z W d y Z W U m c X V v d D s s J n F 1 b 3 Q 7 I E N v b n R p b n V p d H k m c X V v d D s s J n F 1 b 3 Q 7 I G 5 k b 2 Z z J n F 1 b 3 Q 7 L C Z x d W 9 0 O y B u b m 9 k Z X M m c X V v d D s s J n F 1 b 3 Q 7 I G Y m c X V v d D s s J n F 1 b 3 Q 7 I G c m c X V v d D s s J n F 1 b 3 Q 7 I G g m c X V v d D s s J n F 1 b 3 Q 7 I G 0 m c X V v d D s s J n F 1 b 3 Q 7 I H E m c X V v d D s s J n F 1 b 3 Q 7 I E U m c X V v d D s s J n F 1 b 3 Q 7 I E k m c X V v d D t d I i A v P j x F b n R y e S B U e X B l P S J G a W x s Q 2 9 s d W 1 u V H l w Z X M i I F Z h b H V l P S J z Q m d V R k F 3 T U R B d 0 1 H Q X d N R E F 3 T U c i I C 8 + P E V u d H J 5 I F R 5 c G U 9 I k Z p b G x M Y X N 0 V X B k Y X R l Z C I g V m F s d W U 9 I m Q y M D E 5 L T E x L T E 5 V D I z O j A 3 O j M x L j g 3 O T U 2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N m U 2 Z D h i Z W M t M z E 3 M S 0 0 N T Q z L W F i N D I t N z l k N m J j M j Y y O W R k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o U x I + S U d H r h Q t o / D a r 3 U A A A A A A g A A A A A A E G Y A A A A B A A A g A A A A g P 5 2 1 m E 0 N A 7 / p g B b 0 3 z O 3 a z u y r d x 4 B 6 E v 6 / S t j p o i i 0 A A A A A D o A A A A A C A A A g A A A A u W N i y l y M s Y r B y t v p N 1 X j 0 S v 2 / q o v i u m l O h l f W j V E R E F Q A A A A a Z R k u a p 9 n u 7 V q G V 2 w 5 O J F U J + q j g N L H t 3 C v f e e c K V g g u L 3 g l d x F y X L D P g F j p N 3 0 H Y K z G 4 C q o c y m r B h o e d e e O R S t p I c y O r i b 0 c 6 G M W Q z l k W 3 R A A A A A A S 2 Z A i D 5 P h n A i p L G p w l R l x n N 6 w A B P I H w o 9 g e q R Q U G S s s d 9 A h Q C Z c Z c Q Q 3 g L V B O G e L I I 1 o o h J l O P k e / L C q o l 0 O A = = < / D a t a M a s h u p > 
</file>

<file path=customXml/itemProps1.xml><?xml version="1.0" encoding="utf-8"?>
<ds:datastoreItem xmlns:ds="http://schemas.openxmlformats.org/officeDocument/2006/customXml" ds:itemID="{D18BFDEE-469C-4D4F-93EE-1524C9575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P2C1</vt:lpstr>
      <vt:lpstr>P3C1</vt:lpstr>
      <vt:lpstr>P3C2</vt:lpstr>
      <vt:lpstr>Convergence Rates - nElem</vt:lpstr>
      <vt:lpstr>Convergence Rate - nDOF</vt:lpstr>
      <vt:lpstr>Tip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2015-06-05T18:17:20Z</dcterms:created>
  <dcterms:modified xsi:type="dcterms:W3CDTF">2019-11-19T23:39:36Z</dcterms:modified>
</cp:coreProperties>
</file>